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BFEU\Mitarbeitende\Onat\ELMO\"/>
    </mc:Choice>
  </mc:AlternateContent>
  <bookViews>
    <workbookView xWindow="0" yWindow="270" windowWidth="14790" windowHeight="9330" tabRatio="977"/>
  </bookViews>
  <sheets>
    <sheet name="Hinweise" sheetId="27" r:id="rId1"/>
    <sheet name="Übersicht" sheetId="49" r:id="rId2"/>
    <sheet name="Mitarbeiter a" sheetId="1" r:id="rId3"/>
    <sheet name="Mitarbeiter b" sheetId="50" r:id="rId4"/>
    <sheet name="Mitarbeiter c" sheetId="70" r:id="rId5"/>
    <sheet name="Mitarbeiter d" sheetId="71" r:id="rId6"/>
    <sheet name="Mitarbeiter e" sheetId="72" r:id="rId7"/>
    <sheet name="Mitarbeiter f" sheetId="73" r:id="rId8"/>
    <sheet name="Mitarbeiter g" sheetId="74" r:id="rId9"/>
    <sheet name="Mitarbeiter h" sheetId="75" r:id="rId10"/>
    <sheet name="Mitarbeiter i" sheetId="76" r:id="rId11"/>
    <sheet name="Mitarbeiter j" sheetId="77" r:id="rId12"/>
    <sheet name="Mitarbeiter k" sheetId="78" r:id="rId13"/>
    <sheet name="Mitarbeiter l" sheetId="79" r:id="rId14"/>
    <sheet name="Mitarbeiter m" sheetId="80" r:id="rId15"/>
    <sheet name="Mitarbeiter n" sheetId="81" r:id="rId16"/>
    <sheet name="Mitarbeiter o" sheetId="82" r:id="rId17"/>
    <sheet name="Mitarbeiter p" sheetId="83" r:id="rId18"/>
    <sheet name="Mitarbeiter q" sheetId="84" r:id="rId19"/>
    <sheet name="Mitarbeiter r" sheetId="85" r:id="rId20"/>
    <sheet name="Mitarbeiter s" sheetId="86" r:id="rId21"/>
    <sheet name="Mitarbeiter t" sheetId="87" r:id="rId22"/>
    <sheet name="Mitarbeiter u" sheetId="88" r:id="rId23"/>
  </sheets>
  <definedNames>
    <definedName name="_xlnm.Print_Area" localSheetId="0">Hinweise!$A$1:$H$66</definedName>
    <definedName name="_xlnm.Print_Area" localSheetId="1">Übersicht!$A$1:$F$52</definedName>
  </definedNames>
  <calcPr calcId="162913"/>
</workbook>
</file>

<file path=xl/calcChain.xml><?xml version="1.0" encoding="utf-8"?>
<calcChain xmlns="http://schemas.openxmlformats.org/spreadsheetml/2006/main">
  <c r="B23" i="88" l="1"/>
  <c r="B23" i="87"/>
  <c r="B23" i="86"/>
  <c r="B23" i="85"/>
  <c r="B23" i="84"/>
  <c r="B23" i="83"/>
  <c r="B23" i="82"/>
  <c r="B23" i="81"/>
  <c r="B23" i="80"/>
  <c r="B23" i="79"/>
  <c r="B23" i="78"/>
  <c r="B23" i="77"/>
  <c r="B23" i="76"/>
  <c r="B23" i="75"/>
  <c r="B23" i="74"/>
  <c r="B23" i="73"/>
  <c r="B23" i="72"/>
  <c r="B23" i="71"/>
  <c r="B23" i="70"/>
  <c r="B23" i="50"/>
  <c r="X10" i="88" l="1"/>
  <c r="X11" i="88" s="1"/>
  <c r="Z14" i="87"/>
  <c r="Z13" i="87"/>
  <c r="Z14" i="86"/>
  <c r="Z13" i="86"/>
  <c r="Z14" i="85"/>
  <c r="Z13" i="85"/>
  <c r="Z14" i="84"/>
  <c r="Z13" i="84"/>
  <c r="Z14" i="83"/>
  <c r="Z13" i="83"/>
  <c r="Z14" i="82"/>
  <c r="Z13" i="82"/>
  <c r="Z14" i="81"/>
  <c r="Z13" i="81"/>
  <c r="Z14" i="80"/>
  <c r="Z13" i="80"/>
  <c r="Z14" i="79"/>
  <c r="Z13" i="79"/>
  <c r="Z14" i="78"/>
  <c r="Z13" i="78"/>
  <c r="Z14" i="77"/>
  <c r="Z13" i="77"/>
  <c r="Z14" i="76"/>
  <c r="Z13" i="76"/>
  <c r="Z14" i="75"/>
  <c r="Z13" i="75"/>
  <c r="Z14" i="74"/>
  <c r="Z13" i="74"/>
  <c r="Z14" i="73"/>
  <c r="Z13" i="73"/>
  <c r="Z14" i="72"/>
  <c r="Z13" i="72"/>
  <c r="Z14" i="71"/>
  <c r="Z13" i="71"/>
  <c r="Z14" i="70"/>
  <c r="Z13" i="70"/>
  <c r="X13" i="50"/>
  <c r="Z13" i="50" s="1"/>
  <c r="Z12" i="88" l="1"/>
  <c r="X14" i="87"/>
  <c r="T14" i="87"/>
  <c r="R14" i="87"/>
  <c r="J14" i="87"/>
  <c r="H14" i="87"/>
  <c r="D14" i="87"/>
  <c r="B14" i="87"/>
  <c r="X13" i="87"/>
  <c r="V13" i="87"/>
  <c r="V14" i="87" s="1"/>
  <c r="T13" i="87"/>
  <c r="R13" i="87"/>
  <c r="P13" i="87"/>
  <c r="P14" i="87" s="1"/>
  <c r="N13" i="87"/>
  <c r="N14" i="87" s="1"/>
  <c r="L13" i="87"/>
  <c r="L14" i="87" s="1"/>
  <c r="J13" i="87"/>
  <c r="H13" i="87"/>
  <c r="F13" i="87"/>
  <c r="F14" i="87" s="1"/>
  <c r="D13" i="87"/>
  <c r="B13" i="87"/>
  <c r="Z12" i="87"/>
  <c r="P14" i="86"/>
  <c r="N14" i="86"/>
  <c r="L14" i="86"/>
  <c r="X13" i="86"/>
  <c r="X14" i="86" s="1"/>
  <c r="V13" i="86"/>
  <c r="V14" i="86" s="1"/>
  <c r="T13" i="86"/>
  <c r="T14" i="86" s="1"/>
  <c r="R13" i="86"/>
  <c r="R14" i="86" s="1"/>
  <c r="P13" i="86"/>
  <c r="N13" i="86"/>
  <c r="L13" i="86"/>
  <c r="J13" i="86"/>
  <c r="J14" i="86" s="1"/>
  <c r="H13" i="86"/>
  <c r="H14" i="86" s="1"/>
  <c r="F13" i="86"/>
  <c r="F14" i="86" s="1"/>
  <c r="D13" i="86"/>
  <c r="D14" i="86" s="1"/>
  <c r="B13" i="86"/>
  <c r="B14" i="86" s="1"/>
  <c r="Z12" i="86"/>
  <c r="X14" i="85"/>
  <c r="P14" i="85"/>
  <c r="L14" i="85"/>
  <c r="H14" i="85"/>
  <c r="X13" i="85"/>
  <c r="V13" i="85"/>
  <c r="V14" i="85" s="1"/>
  <c r="T13" i="85"/>
  <c r="T14" i="85" s="1"/>
  <c r="R13" i="85"/>
  <c r="R14" i="85" s="1"/>
  <c r="P13" i="85"/>
  <c r="N13" i="85"/>
  <c r="N14" i="85" s="1"/>
  <c r="L13" i="85"/>
  <c r="J13" i="85"/>
  <c r="J14" i="85" s="1"/>
  <c r="H13" i="85"/>
  <c r="F13" i="85"/>
  <c r="F14" i="85" s="1"/>
  <c r="D13" i="85"/>
  <c r="D14" i="85" s="1"/>
  <c r="B13" i="85"/>
  <c r="Z12" i="85"/>
  <c r="X14" i="84"/>
  <c r="P14" i="84"/>
  <c r="H14" i="84"/>
  <c r="X13" i="84"/>
  <c r="V13" i="84"/>
  <c r="V14" i="84" s="1"/>
  <c r="T13" i="84"/>
  <c r="T14" i="84" s="1"/>
  <c r="R13" i="84"/>
  <c r="R14" i="84" s="1"/>
  <c r="P13" i="84"/>
  <c r="N13" i="84"/>
  <c r="N14" i="84" s="1"/>
  <c r="L13" i="84"/>
  <c r="L14" i="84" s="1"/>
  <c r="J13" i="84"/>
  <c r="J14" i="84" s="1"/>
  <c r="H13" i="84"/>
  <c r="F13" i="84"/>
  <c r="F14" i="84" s="1"/>
  <c r="D13" i="84"/>
  <c r="D14" i="84" s="1"/>
  <c r="B13" i="84"/>
  <c r="Z12" i="84"/>
  <c r="R14" i="83"/>
  <c r="J14" i="83"/>
  <c r="B14" i="83"/>
  <c r="X13" i="83"/>
  <c r="X14" i="83" s="1"/>
  <c r="V13" i="83"/>
  <c r="V14" i="83" s="1"/>
  <c r="T13" i="83"/>
  <c r="T14" i="83" s="1"/>
  <c r="R13" i="83"/>
  <c r="P13" i="83"/>
  <c r="P14" i="83" s="1"/>
  <c r="N13" i="83"/>
  <c r="N14" i="83" s="1"/>
  <c r="L13" i="83"/>
  <c r="L14" i="83" s="1"/>
  <c r="J13" i="83"/>
  <c r="H13" i="83"/>
  <c r="H14" i="83" s="1"/>
  <c r="F13" i="83"/>
  <c r="F14" i="83" s="1"/>
  <c r="D13" i="83"/>
  <c r="D14" i="83" s="1"/>
  <c r="B13" i="83"/>
  <c r="Z12" i="83"/>
  <c r="P14" i="82"/>
  <c r="N14" i="82"/>
  <c r="X13" i="82"/>
  <c r="X14" i="82" s="1"/>
  <c r="V13" i="82"/>
  <c r="V14" i="82" s="1"/>
  <c r="T13" i="82"/>
  <c r="T14" i="82" s="1"/>
  <c r="R13" i="82"/>
  <c r="R14" i="82" s="1"/>
  <c r="P13" i="82"/>
  <c r="N13" i="82"/>
  <c r="L13" i="82"/>
  <c r="L14" i="82" s="1"/>
  <c r="J13" i="82"/>
  <c r="J14" i="82" s="1"/>
  <c r="H13" i="82"/>
  <c r="H14" i="82" s="1"/>
  <c r="F13" i="82"/>
  <c r="F14" i="82" s="1"/>
  <c r="D13" i="82"/>
  <c r="D14" i="82" s="1"/>
  <c r="B13" i="82"/>
  <c r="B14" i="82" s="1"/>
  <c r="Z12" i="82"/>
  <c r="X14" i="81"/>
  <c r="P14" i="81"/>
  <c r="L14" i="81"/>
  <c r="H14" i="81"/>
  <c r="X13" i="81"/>
  <c r="V13" i="81"/>
  <c r="V14" i="81" s="1"/>
  <c r="T13" i="81"/>
  <c r="T14" i="81" s="1"/>
  <c r="R13" i="81"/>
  <c r="R14" i="81" s="1"/>
  <c r="P13" i="81"/>
  <c r="N13" i="81"/>
  <c r="N14" i="81" s="1"/>
  <c r="L13" i="81"/>
  <c r="J13" i="81"/>
  <c r="J14" i="81" s="1"/>
  <c r="H13" i="81"/>
  <c r="F13" i="81"/>
  <c r="F14" i="81" s="1"/>
  <c r="D13" i="81"/>
  <c r="D14" i="81" s="1"/>
  <c r="B13" i="81"/>
  <c r="Z12" i="81"/>
  <c r="B14" i="85" l="1"/>
  <c r="B14" i="84"/>
  <c r="B14" i="81"/>
  <c r="X14" i="80"/>
  <c r="P14" i="80"/>
  <c r="L14" i="80"/>
  <c r="H14" i="80"/>
  <c r="X13" i="80"/>
  <c r="V13" i="80"/>
  <c r="V14" i="80" s="1"/>
  <c r="T13" i="80"/>
  <c r="T14" i="80" s="1"/>
  <c r="R13" i="80"/>
  <c r="R14" i="80" s="1"/>
  <c r="P13" i="80"/>
  <c r="N13" i="80"/>
  <c r="N14" i="80" s="1"/>
  <c r="L13" i="80"/>
  <c r="J13" i="80"/>
  <c r="J14" i="80" s="1"/>
  <c r="H13" i="80"/>
  <c r="F13" i="80"/>
  <c r="F14" i="80" s="1"/>
  <c r="D13" i="80"/>
  <c r="D14" i="80" s="1"/>
  <c r="B13" i="80"/>
  <c r="Z12" i="80"/>
  <c r="X14" i="79"/>
  <c r="N14" i="79"/>
  <c r="L14" i="79"/>
  <c r="J14" i="79"/>
  <c r="H14" i="79"/>
  <c r="X13" i="79"/>
  <c r="V13" i="79"/>
  <c r="V14" i="79" s="1"/>
  <c r="T13" i="79"/>
  <c r="T14" i="79" s="1"/>
  <c r="R13" i="79"/>
  <c r="R14" i="79" s="1"/>
  <c r="P13" i="79"/>
  <c r="P14" i="79" s="1"/>
  <c r="N13" i="79"/>
  <c r="L13" i="79"/>
  <c r="J13" i="79"/>
  <c r="H13" i="79"/>
  <c r="F13" i="79"/>
  <c r="F14" i="79" s="1"/>
  <c r="D13" i="79"/>
  <c r="D14" i="79" s="1"/>
  <c r="B13" i="79"/>
  <c r="B14" i="79" s="1"/>
  <c r="Z12" i="79"/>
  <c r="T14" i="78"/>
  <c r="P14" i="78"/>
  <c r="N14" i="78"/>
  <c r="D14" i="78"/>
  <c r="X13" i="78"/>
  <c r="X14" i="78" s="1"/>
  <c r="V13" i="78"/>
  <c r="V14" i="78" s="1"/>
  <c r="T13" i="78"/>
  <c r="R13" i="78"/>
  <c r="R14" i="78" s="1"/>
  <c r="P13" i="78"/>
  <c r="N13" i="78"/>
  <c r="L13" i="78"/>
  <c r="L14" i="78" s="1"/>
  <c r="J13" i="78"/>
  <c r="J14" i="78" s="1"/>
  <c r="H13" i="78"/>
  <c r="H14" i="78" s="1"/>
  <c r="F13" i="78"/>
  <c r="F14" i="78" s="1"/>
  <c r="D13" i="78"/>
  <c r="B13" i="78"/>
  <c r="B14" i="78" s="1"/>
  <c r="Z12" i="78"/>
  <c r="X14" i="77"/>
  <c r="P14" i="77"/>
  <c r="L14" i="77"/>
  <c r="H14" i="77"/>
  <c r="X13" i="77"/>
  <c r="V13" i="77"/>
  <c r="V14" i="77" s="1"/>
  <c r="T13" i="77"/>
  <c r="T14" i="77" s="1"/>
  <c r="R13" i="77"/>
  <c r="R14" i="77" s="1"/>
  <c r="P13" i="77"/>
  <c r="N13" i="77"/>
  <c r="N14" i="77" s="1"/>
  <c r="L13" i="77"/>
  <c r="J13" i="77"/>
  <c r="J14" i="77" s="1"/>
  <c r="H13" i="77"/>
  <c r="F13" i="77"/>
  <c r="F14" i="77" s="1"/>
  <c r="D13" i="77"/>
  <c r="D14" i="77" s="1"/>
  <c r="B13" i="77"/>
  <c r="Z12" i="77"/>
  <c r="X14" i="76"/>
  <c r="P14" i="76"/>
  <c r="N14" i="76"/>
  <c r="L14" i="76"/>
  <c r="J14" i="76"/>
  <c r="H14" i="76"/>
  <c r="X13" i="76"/>
  <c r="V13" i="76"/>
  <c r="V14" i="76" s="1"/>
  <c r="T13" i="76"/>
  <c r="T14" i="76" s="1"/>
  <c r="R13" i="76"/>
  <c r="R14" i="76" s="1"/>
  <c r="P13" i="76"/>
  <c r="N13" i="76"/>
  <c r="L13" i="76"/>
  <c r="J13" i="76"/>
  <c r="H13" i="76"/>
  <c r="F13" i="76"/>
  <c r="F14" i="76" s="1"/>
  <c r="D13" i="76"/>
  <c r="D14" i="76" s="1"/>
  <c r="B13" i="76"/>
  <c r="Z12" i="76"/>
  <c r="X14" i="75"/>
  <c r="T14" i="75"/>
  <c r="L14" i="75"/>
  <c r="J14" i="75"/>
  <c r="H14" i="75"/>
  <c r="D14" i="75"/>
  <c r="X13" i="75"/>
  <c r="V13" i="75"/>
  <c r="V14" i="75" s="1"/>
  <c r="T13" i="75"/>
  <c r="R13" i="75"/>
  <c r="R14" i="75" s="1"/>
  <c r="P13" i="75"/>
  <c r="P14" i="75" s="1"/>
  <c r="N13" i="75"/>
  <c r="N14" i="75" s="1"/>
  <c r="L13" i="75"/>
  <c r="J13" i="75"/>
  <c r="H13" i="75"/>
  <c r="F13" i="75"/>
  <c r="F14" i="75" s="1"/>
  <c r="D13" i="75"/>
  <c r="B13" i="75"/>
  <c r="B14" i="75" s="1"/>
  <c r="Z12" i="75"/>
  <c r="X14" i="74"/>
  <c r="P14" i="74"/>
  <c r="H14" i="74"/>
  <c r="X13" i="74"/>
  <c r="V13" i="74"/>
  <c r="V14" i="74" s="1"/>
  <c r="T13" i="74"/>
  <c r="T14" i="74" s="1"/>
  <c r="R13" i="74"/>
  <c r="R14" i="74" s="1"/>
  <c r="P13" i="74"/>
  <c r="N13" i="74"/>
  <c r="N14" i="74" s="1"/>
  <c r="L13" i="74"/>
  <c r="L14" i="74" s="1"/>
  <c r="J13" i="74"/>
  <c r="J14" i="74" s="1"/>
  <c r="H13" i="74"/>
  <c r="F13" i="74"/>
  <c r="F14" i="74" s="1"/>
  <c r="D13" i="74"/>
  <c r="D14" i="74" s="1"/>
  <c r="B13" i="74"/>
  <c r="B14" i="74" s="1"/>
  <c r="Z12" i="74"/>
  <c r="X14" i="73"/>
  <c r="P14" i="73"/>
  <c r="H14" i="73"/>
  <c r="X13" i="73"/>
  <c r="V13" i="73"/>
  <c r="V14" i="73" s="1"/>
  <c r="T13" i="73"/>
  <c r="T14" i="73" s="1"/>
  <c r="R13" i="73"/>
  <c r="R14" i="73" s="1"/>
  <c r="P13" i="73"/>
  <c r="N13" i="73"/>
  <c r="N14" i="73" s="1"/>
  <c r="L13" i="73"/>
  <c r="L14" i="73" s="1"/>
  <c r="J13" i="73"/>
  <c r="J14" i="73" s="1"/>
  <c r="H13" i="73"/>
  <c r="F13" i="73"/>
  <c r="F14" i="73" s="1"/>
  <c r="D13" i="73"/>
  <c r="D14" i="73" s="1"/>
  <c r="B13" i="73"/>
  <c r="B14" i="73" s="1"/>
  <c r="Z12" i="73"/>
  <c r="P14" i="72"/>
  <c r="N14" i="72"/>
  <c r="X13" i="72"/>
  <c r="X14" i="72" s="1"/>
  <c r="V13" i="72"/>
  <c r="V14" i="72" s="1"/>
  <c r="T13" i="72"/>
  <c r="T14" i="72" s="1"/>
  <c r="R13" i="72"/>
  <c r="R14" i="72" s="1"/>
  <c r="P13" i="72"/>
  <c r="N13" i="72"/>
  <c r="L13" i="72"/>
  <c r="L14" i="72" s="1"/>
  <c r="J13" i="72"/>
  <c r="J14" i="72" s="1"/>
  <c r="H13" i="72"/>
  <c r="H14" i="72" s="1"/>
  <c r="F13" i="72"/>
  <c r="F14" i="72" s="1"/>
  <c r="D13" i="72"/>
  <c r="D14" i="72" s="1"/>
  <c r="B13" i="72"/>
  <c r="B14" i="72" s="1"/>
  <c r="Z12" i="72"/>
  <c r="X14" i="71"/>
  <c r="N14" i="71"/>
  <c r="J14" i="71"/>
  <c r="H14" i="71"/>
  <c r="X13" i="71"/>
  <c r="V13" i="71"/>
  <c r="V14" i="71" s="1"/>
  <c r="T13" i="71"/>
  <c r="T14" i="71" s="1"/>
  <c r="R13" i="71"/>
  <c r="R14" i="71" s="1"/>
  <c r="P13" i="71"/>
  <c r="P14" i="71" s="1"/>
  <c r="N13" i="71"/>
  <c r="L13" i="71"/>
  <c r="L14" i="71" s="1"/>
  <c r="J13" i="71"/>
  <c r="H13" i="71"/>
  <c r="F13" i="71"/>
  <c r="F14" i="71" s="1"/>
  <c r="D13" i="71"/>
  <c r="D14" i="71" s="1"/>
  <c r="B13" i="71"/>
  <c r="B14" i="71" s="1"/>
  <c r="Z12" i="71"/>
  <c r="T14" i="70"/>
  <c r="P14" i="70"/>
  <c r="L14" i="70"/>
  <c r="D14" i="70"/>
  <c r="X13" i="70"/>
  <c r="X14" i="70" s="1"/>
  <c r="V13" i="70"/>
  <c r="V14" i="70" s="1"/>
  <c r="T13" i="70"/>
  <c r="R13" i="70"/>
  <c r="R14" i="70" s="1"/>
  <c r="P13" i="70"/>
  <c r="N13" i="70"/>
  <c r="N14" i="70" s="1"/>
  <c r="L13" i="70"/>
  <c r="J13" i="70"/>
  <c r="J14" i="70" s="1"/>
  <c r="H13" i="70"/>
  <c r="H14" i="70" s="1"/>
  <c r="F13" i="70"/>
  <c r="F14" i="70" s="1"/>
  <c r="D13" i="70"/>
  <c r="B13" i="70"/>
  <c r="B14" i="70" s="1"/>
  <c r="Z12" i="70"/>
  <c r="P14" i="50"/>
  <c r="N14" i="50"/>
  <c r="X14" i="50"/>
  <c r="Z14" i="50" s="1"/>
  <c r="V13" i="50"/>
  <c r="V14" i="50" s="1"/>
  <c r="T13" i="50"/>
  <c r="T14" i="50" s="1"/>
  <c r="R13" i="50"/>
  <c r="R14" i="50" s="1"/>
  <c r="P13" i="50"/>
  <c r="N13" i="50"/>
  <c r="L13" i="50"/>
  <c r="L14" i="50" s="1"/>
  <c r="J13" i="50"/>
  <c r="J14" i="50" s="1"/>
  <c r="H13" i="50"/>
  <c r="H14" i="50" s="1"/>
  <c r="F13" i="50"/>
  <c r="F14" i="50" s="1"/>
  <c r="D13" i="50"/>
  <c r="D14" i="50" s="1"/>
  <c r="B13" i="50"/>
  <c r="B14" i="50" s="1"/>
  <c r="Z12" i="50"/>
  <c r="B14" i="80" l="1"/>
  <c r="B14" i="77"/>
  <c r="B14" i="76"/>
  <c r="B20" i="88"/>
  <c r="B19" i="88"/>
  <c r="B20" i="87"/>
  <c r="B22" i="87" s="1"/>
  <c r="B19" i="87"/>
  <c r="B20" i="86"/>
  <c r="B22" i="86" s="1"/>
  <c r="B19" i="86"/>
  <c r="B20" i="85"/>
  <c r="B22" i="85" s="1"/>
  <c r="B19" i="85"/>
  <c r="B20" i="84"/>
  <c r="B22" i="84" s="1"/>
  <c r="B19" i="84"/>
  <c r="B22" i="83"/>
  <c r="B20" i="83"/>
  <c r="B19" i="83"/>
  <c r="B19" i="82"/>
  <c r="B20" i="81"/>
  <c r="B22" i="81" s="1"/>
  <c r="B19" i="81"/>
  <c r="B20" i="80"/>
  <c r="B22" i="80" s="1"/>
  <c r="B19" i="80"/>
  <c r="B20" i="79"/>
  <c r="B22" i="79" s="1"/>
  <c r="B19" i="79"/>
  <c r="B20" i="78"/>
  <c r="B22" i="78" s="1"/>
  <c r="B19" i="78"/>
  <c r="B20" i="77"/>
  <c r="B22" i="77" s="1"/>
  <c r="B19" i="77"/>
  <c r="B20" i="76"/>
  <c r="B22" i="76" s="1"/>
  <c r="B19" i="76"/>
  <c r="B20" i="75"/>
  <c r="B22" i="75" s="1"/>
  <c r="B19" i="75"/>
  <c r="B20" i="74"/>
  <c r="B22" i="74" s="1"/>
  <c r="B19" i="74"/>
  <c r="B20" i="73"/>
  <c r="B22" i="73" s="1"/>
  <c r="B19" i="73"/>
  <c r="B20" i="72"/>
  <c r="B22" i="72" s="1"/>
  <c r="B19" i="72"/>
  <c r="B20" i="71"/>
  <c r="B22" i="71" s="1"/>
  <c r="B19" i="71"/>
  <c r="B20" i="70"/>
  <c r="B22" i="70" s="1"/>
  <c r="B19" i="70"/>
  <c r="B20" i="50"/>
  <c r="B22" i="50" s="1"/>
  <c r="B19" i="50"/>
  <c r="X13" i="88" l="1"/>
  <c r="L13" i="88"/>
  <c r="L14" i="88" s="1"/>
  <c r="H13" i="88"/>
  <c r="H14" i="88" s="1"/>
  <c r="F13" i="88"/>
  <c r="F14" i="88" s="1"/>
  <c r="T13" i="88"/>
  <c r="T14" i="88" s="1"/>
  <c r="P13" i="88"/>
  <c r="P14" i="88" s="1"/>
  <c r="J13" i="88"/>
  <c r="J14" i="88" s="1"/>
  <c r="R13" i="88"/>
  <c r="R14" i="88" s="1"/>
  <c r="N13" i="88"/>
  <c r="N14" i="88" s="1"/>
  <c r="D13" i="88"/>
  <c r="D14" i="88" s="1"/>
  <c r="B13" i="88"/>
  <c r="B14" i="88" s="1"/>
  <c r="V13" i="88"/>
  <c r="V14" i="88" s="1"/>
  <c r="B19" i="1"/>
  <c r="V13" i="1" s="1"/>
  <c r="Z13" i="88" l="1"/>
  <c r="X14" i="88"/>
  <c r="Z14" i="88" s="1"/>
  <c r="J13" i="1"/>
  <c r="J14" i="1" s="1"/>
  <c r="B13" i="1"/>
  <c r="L13" i="1"/>
  <c r="L14" i="1" s="1"/>
  <c r="H13" i="1"/>
  <c r="H14" i="1" s="1"/>
  <c r="N13" i="1"/>
  <c r="N14" i="1" s="1"/>
  <c r="P13" i="1"/>
  <c r="P14" i="1" s="1"/>
  <c r="X13" i="1"/>
  <c r="X14" i="1" s="1"/>
  <c r="R13" i="1"/>
  <c r="R14" i="1" s="1"/>
  <c r="F13" i="1"/>
  <c r="F14" i="1" s="1"/>
  <c r="D13" i="1"/>
  <c r="D14" i="1" s="1"/>
  <c r="T13" i="1"/>
  <c r="T14" i="1" s="1"/>
  <c r="V14" i="1"/>
  <c r="C1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B6" i="49"/>
  <c r="AG128" i="88"/>
  <c r="AF126" i="88"/>
  <c r="AE126" i="88"/>
  <c r="AD126" i="88"/>
  <c r="AC126" i="88"/>
  <c r="AB126" i="88"/>
  <c r="AA126" i="88"/>
  <c r="Z126" i="88"/>
  <c r="Y126" i="88"/>
  <c r="X126" i="88"/>
  <c r="W126" i="88"/>
  <c r="V126" i="88"/>
  <c r="U126" i="88"/>
  <c r="T126" i="88"/>
  <c r="S126" i="88"/>
  <c r="R126" i="88"/>
  <c r="Q126" i="88"/>
  <c r="P126" i="88"/>
  <c r="O126" i="88"/>
  <c r="N126" i="88"/>
  <c r="M126" i="88"/>
  <c r="L126" i="88"/>
  <c r="K126" i="88"/>
  <c r="J126" i="88"/>
  <c r="I126" i="88"/>
  <c r="H126" i="88"/>
  <c r="G126" i="88"/>
  <c r="F126" i="88"/>
  <c r="E126" i="88"/>
  <c r="D126" i="88"/>
  <c r="C126" i="88"/>
  <c r="B126" i="88"/>
  <c r="AG125" i="88"/>
  <c r="AG124" i="88"/>
  <c r="X9" i="88" s="1"/>
  <c r="AG120" i="88"/>
  <c r="AE118" i="88"/>
  <c r="AD118" i="88"/>
  <c r="AC118" i="88"/>
  <c r="AB118" i="88"/>
  <c r="AA118" i="88"/>
  <c r="Z118" i="88"/>
  <c r="Y118" i="88"/>
  <c r="X118" i="88"/>
  <c r="W118" i="88"/>
  <c r="V118" i="88"/>
  <c r="U118" i="88"/>
  <c r="T118" i="88"/>
  <c r="S118" i="88"/>
  <c r="R118" i="88"/>
  <c r="Q118" i="88"/>
  <c r="P118" i="88"/>
  <c r="O118" i="88"/>
  <c r="N118" i="88"/>
  <c r="M118" i="88"/>
  <c r="L118" i="88"/>
  <c r="K118" i="88"/>
  <c r="J118" i="88"/>
  <c r="I118" i="88"/>
  <c r="H118" i="88"/>
  <c r="G118" i="88"/>
  <c r="F118" i="88"/>
  <c r="E118" i="88"/>
  <c r="D118" i="88"/>
  <c r="C118" i="88"/>
  <c r="B118" i="88"/>
  <c r="AG117" i="88"/>
  <c r="V10" i="88" s="1"/>
  <c r="AG116" i="88"/>
  <c r="AG112" i="88"/>
  <c r="T16" i="88" s="1"/>
  <c r="AF110" i="88"/>
  <c r="AE110" i="88"/>
  <c r="AD110" i="88"/>
  <c r="AC110" i="88"/>
  <c r="AB110" i="88"/>
  <c r="AA110" i="88"/>
  <c r="Z110" i="88"/>
  <c r="Y110" i="88"/>
  <c r="X110" i="88"/>
  <c r="W110" i="88"/>
  <c r="V110" i="88"/>
  <c r="U110" i="88"/>
  <c r="T110" i="88"/>
  <c r="S110" i="88"/>
  <c r="R110" i="88"/>
  <c r="Q110" i="88"/>
  <c r="P110" i="88"/>
  <c r="O110" i="88"/>
  <c r="N110" i="88"/>
  <c r="M110" i="88"/>
  <c r="L110" i="88"/>
  <c r="K110" i="88"/>
  <c r="J110" i="88"/>
  <c r="I110" i="88"/>
  <c r="H110" i="88"/>
  <c r="G110" i="88"/>
  <c r="F110" i="88"/>
  <c r="E110" i="88"/>
  <c r="D110" i="88"/>
  <c r="C110" i="88"/>
  <c r="B110" i="88"/>
  <c r="AG109" i="88"/>
  <c r="T10" i="88" s="1"/>
  <c r="AG108" i="88"/>
  <c r="AG104" i="88"/>
  <c r="R16" i="88" s="1"/>
  <c r="AE102" i="88"/>
  <c r="AD102" i="88"/>
  <c r="AC102" i="88"/>
  <c r="AB102" i="88"/>
  <c r="AA102" i="88"/>
  <c r="Z102" i="88"/>
  <c r="Y102" i="88"/>
  <c r="X102" i="88"/>
  <c r="W102" i="88"/>
  <c r="V102" i="88"/>
  <c r="U102" i="88"/>
  <c r="T102" i="88"/>
  <c r="S102" i="88"/>
  <c r="R102" i="88"/>
  <c r="Q102" i="88"/>
  <c r="P102" i="88"/>
  <c r="O102" i="88"/>
  <c r="N102" i="88"/>
  <c r="M102" i="88"/>
  <c r="L102" i="88"/>
  <c r="K102" i="88"/>
  <c r="J102" i="88"/>
  <c r="I102" i="88"/>
  <c r="H102" i="88"/>
  <c r="G102" i="88"/>
  <c r="F102" i="88"/>
  <c r="E102" i="88"/>
  <c r="D102" i="88"/>
  <c r="C102" i="88"/>
  <c r="B102" i="88"/>
  <c r="AG102" i="88" s="1"/>
  <c r="AG101" i="88"/>
  <c r="R10" i="88" s="1"/>
  <c r="R11" i="88" s="1"/>
  <c r="AG100" i="88"/>
  <c r="R9" i="88" s="1"/>
  <c r="AG96" i="88"/>
  <c r="AF94" i="88"/>
  <c r="AE94" i="88"/>
  <c r="AD94" i="88"/>
  <c r="AC94" i="88"/>
  <c r="AB94" i="88"/>
  <c r="AA94" i="88"/>
  <c r="Z94" i="88"/>
  <c r="Y94" i="88"/>
  <c r="X94" i="88"/>
  <c r="W94" i="88"/>
  <c r="V94" i="88"/>
  <c r="U94" i="88"/>
  <c r="T94" i="88"/>
  <c r="S94" i="88"/>
  <c r="R94" i="88"/>
  <c r="Q94" i="88"/>
  <c r="P94" i="88"/>
  <c r="O94" i="88"/>
  <c r="N94" i="88"/>
  <c r="M94" i="88"/>
  <c r="L94" i="88"/>
  <c r="K94" i="88"/>
  <c r="J94" i="88"/>
  <c r="I94" i="88"/>
  <c r="H94" i="88"/>
  <c r="G94" i="88"/>
  <c r="F94" i="88"/>
  <c r="E94" i="88"/>
  <c r="D94" i="88"/>
  <c r="C94" i="88"/>
  <c r="B94" i="88"/>
  <c r="AG93" i="88"/>
  <c r="AG92" i="88"/>
  <c r="AG88" i="88"/>
  <c r="AF86" i="88"/>
  <c r="AE86" i="88"/>
  <c r="AD86" i="88"/>
  <c r="AC86" i="88"/>
  <c r="AB86" i="88"/>
  <c r="AA86" i="88"/>
  <c r="Z86" i="88"/>
  <c r="Y86" i="88"/>
  <c r="X86" i="88"/>
  <c r="W86" i="88"/>
  <c r="V86" i="88"/>
  <c r="U86" i="88"/>
  <c r="T86" i="88"/>
  <c r="S86" i="88"/>
  <c r="R86" i="88"/>
  <c r="Q86" i="88"/>
  <c r="P86" i="88"/>
  <c r="O86" i="88"/>
  <c r="N86" i="88"/>
  <c r="M86" i="88"/>
  <c r="L86" i="88"/>
  <c r="K86" i="88"/>
  <c r="J86" i="88"/>
  <c r="I86" i="88"/>
  <c r="H86" i="88"/>
  <c r="G86" i="88"/>
  <c r="F86" i="88"/>
  <c r="E86" i="88"/>
  <c r="D86" i="88"/>
  <c r="C86" i="88"/>
  <c r="B86" i="88"/>
  <c r="AG85" i="88"/>
  <c r="AG84" i="88"/>
  <c r="N9" i="88" s="1"/>
  <c r="N11" i="88" s="1"/>
  <c r="AG80" i="88"/>
  <c r="L16" i="88" s="1"/>
  <c r="AE78" i="88"/>
  <c r="AD78" i="88"/>
  <c r="AC78" i="88"/>
  <c r="AB78" i="88"/>
  <c r="AA78" i="88"/>
  <c r="Z78" i="88"/>
  <c r="Y78" i="88"/>
  <c r="X78" i="88"/>
  <c r="W78" i="88"/>
  <c r="V78" i="88"/>
  <c r="U78" i="88"/>
  <c r="T78" i="88"/>
  <c r="S78" i="88"/>
  <c r="R78" i="88"/>
  <c r="Q78" i="88"/>
  <c r="P78" i="88"/>
  <c r="O78" i="88"/>
  <c r="N78" i="88"/>
  <c r="M78" i="88"/>
  <c r="L78" i="88"/>
  <c r="K78" i="88"/>
  <c r="J78" i="88"/>
  <c r="I78" i="88"/>
  <c r="H78" i="88"/>
  <c r="G78" i="88"/>
  <c r="F78" i="88"/>
  <c r="E78" i="88"/>
  <c r="D78" i="88"/>
  <c r="C78" i="88"/>
  <c r="B78" i="88"/>
  <c r="AG77" i="88"/>
  <c r="L10" i="88" s="1"/>
  <c r="AG76" i="88"/>
  <c r="L9" i="88" s="1"/>
  <c r="AG72" i="88"/>
  <c r="J16" i="88" s="1"/>
  <c r="AF70" i="88"/>
  <c r="AE70" i="88"/>
  <c r="AD70" i="88"/>
  <c r="AC70" i="88"/>
  <c r="AB70" i="88"/>
  <c r="AA70" i="88"/>
  <c r="Z70" i="88"/>
  <c r="Y70" i="88"/>
  <c r="X70" i="88"/>
  <c r="W70" i="88"/>
  <c r="V70" i="88"/>
  <c r="U70" i="88"/>
  <c r="T70" i="88"/>
  <c r="S70" i="88"/>
  <c r="R70" i="88"/>
  <c r="Q70" i="88"/>
  <c r="P70" i="88"/>
  <c r="O70" i="88"/>
  <c r="N70" i="88"/>
  <c r="M70" i="88"/>
  <c r="L70" i="88"/>
  <c r="K70" i="88"/>
  <c r="J70" i="88"/>
  <c r="I70" i="88"/>
  <c r="H70" i="88"/>
  <c r="G70" i="88"/>
  <c r="F70" i="88"/>
  <c r="E70" i="88"/>
  <c r="D70" i="88"/>
  <c r="C70" i="88"/>
  <c r="B70" i="88"/>
  <c r="AG69" i="88"/>
  <c r="J10" i="88" s="1"/>
  <c r="AG68" i="88"/>
  <c r="J9" i="88" s="1"/>
  <c r="AG64" i="88"/>
  <c r="AE62" i="88"/>
  <c r="AD62" i="88"/>
  <c r="AC62" i="88"/>
  <c r="AB62" i="88"/>
  <c r="AA62" i="88"/>
  <c r="Z62" i="88"/>
  <c r="Y62" i="88"/>
  <c r="X62" i="88"/>
  <c r="W62" i="88"/>
  <c r="V62" i="88"/>
  <c r="U62" i="88"/>
  <c r="T62" i="88"/>
  <c r="S62" i="88"/>
  <c r="R62" i="88"/>
  <c r="Q62" i="88"/>
  <c r="P62" i="88"/>
  <c r="O62" i="88"/>
  <c r="N62" i="88"/>
  <c r="M62" i="88"/>
  <c r="L62" i="88"/>
  <c r="K62" i="88"/>
  <c r="J62" i="88"/>
  <c r="I62" i="88"/>
  <c r="H62" i="88"/>
  <c r="G62" i="88"/>
  <c r="F62" i="88"/>
  <c r="E62" i="88"/>
  <c r="D62" i="88"/>
  <c r="C62" i="88"/>
  <c r="B62" i="88"/>
  <c r="AG62" i="88" s="1"/>
  <c r="AG61" i="88"/>
  <c r="AG60" i="88"/>
  <c r="H9" i="88" s="1"/>
  <c r="H11" i="88" s="1"/>
  <c r="AG56" i="88"/>
  <c r="AF54" i="88"/>
  <c r="AE54" i="88"/>
  <c r="AD54" i="88"/>
  <c r="AC54" i="88"/>
  <c r="AB54" i="88"/>
  <c r="AA54" i="88"/>
  <c r="Z54" i="88"/>
  <c r="Y54" i="88"/>
  <c r="X54" i="88"/>
  <c r="W54" i="88"/>
  <c r="V54" i="88"/>
  <c r="U54" i="88"/>
  <c r="T54" i="88"/>
  <c r="S54" i="88"/>
  <c r="R54" i="88"/>
  <c r="Q54" i="88"/>
  <c r="P54" i="88"/>
  <c r="O54" i="88"/>
  <c r="N54" i="88"/>
  <c r="M54" i="88"/>
  <c r="L54" i="88"/>
  <c r="K54" i="88"/>
  <c r="J54" i="88"/>
  <c r="I54" i="88"/>
  <c r="H54" i="88"/>
  <c r="G54" i="88"/>
  <c r="F54" i="88"/>
  <c r="E54" i="88"/>
  <c r="D54" i="88"/>
  <c r="C54" i="88"/>
  <c r="B54" i="88"/>
  <c r="AG53" i="88"/>
  <c r="AG52" i="88"/>
  <c r="AG48" i="88"/>
  <c r="AD46" i="88"/>
  <c r="AC46" i="88"/>
  <c r="AB46" i="88"/>
  <c r="AA46" i="88"/>
  <c r="Z46" i="88"/>
  <c r="Y46" i="88"/>
  <c r="X46" i="88"/>
  <c r="W46" i="88"/>
  <c r="V46" i="88"/>
  <c r="U46" i="88"/>
  <c r="T46" i="88"/>
  <c r="S46" i="88"/>
  <c r="R46" i="88"/>
  <c r="Q46" i="88"/>
  <c r="P46" i="88"/>
  <c r="O46" i="88"/>
  <c r="N46" i="88"/>
  <c r="M46" i="88"/>
  <c r="L46" i="88"/>
  <c r="K46" i="88"/>
  <c r="J46" i="88"/>
  <c r="I46" i="88"/>
  <c r="H46" i="88"/>
  <c r="G46" i="88"/>
  <c r="F46" i="88"/>
  <c r="E46" i="88"/>
  <c r="D46" i="88"/>
  <c r="C46" i="88"/>
  <c r="B46" i="88"/>
  <c r="AG45" i="88"/>
  <c r="AG44" i="88"/>
  <c r="D9" i="88" s="1"/>
  <c r="AG40" i="88"/>
  <c r="AF38" i="88"/>
  <c r="AE38" i="88"/>
  <c r="AD38" i="88"/>
  <c r="AC38" i="88"/>
  <c r="AB38" i="88"/>
  <c r="AA38" i="88"/>
  <c r="Z38" i="88"/>
  <c r="Y38" i="88"/>
  <c r="X38" i="88"/>
  <c r="W38" i="88"/>
  <c r="V38" i="88"/>
  <c r="U38" i="88"/>
  <c r="T38" i="88"/>
  <c r="S38" i="88"/>
  <c r="R38" i="88"/>
  <c r="Q38" i="88"/>
  <c r="P38" i="88"/>
  <c r="O38" i="88"/>
  <c r="N38" i="88"/>
  <c r="M38" i="88"/>
  <c r="L38" i="88"/>
  <c r="K38" i="88"/>
  <c r="J38" i="88"/>
  <c r="I38" i="88"/>
  <c r="H38" i="88"/>
  <c r="G38" i="88"/>
  <c r="F38" i="88"/>
  <c r="E38" i="88"/>
  <c r="D38" i="88"/>
  <c r="C38" i="88"/>
  <c r="B38" i="88"/>
  <c r="AG37" i="88"/>
  <c r="AG36" i="88"/>
  <c r="B9" i="88" s="1"/>
  <c r="T33" i="88"/>
  <c r="X16" i="88"/>
  <c r="V16" i="88"/>
  <c r="P16" i="88"/>
  <c r="N16" i="88"/>
  <c r="H16" i="88"/>
  <c r="F16" i="88"/>
  <c r="D16" i="88"/>
  <c r="B16" i="88"/>
  <c r="P10" i="88"/>
  <c r="N10" i="88"/>
  <c r="H10" i="88"/>
  <c r="F10" i="88"/>
  <c r="D10" i="88"/>
  <c r="B10" i="88"/>
  <c r="V9" i="88"/>
  <c r="T9" i="88"/>
  <c r="P9" i="88"/>
  <c r="P11" i="88" s="1"/>
  <c r="F9" i="88"/>
  <c r="P6" i="88"/>
  <c r="B6" i="88"/>
  <c r="B3" i="88"/>
  <c r="AG128" i="87"/>
  <c r="AF126" i="87"/>
  <c r="AE126" i="87"/>
  <c r="AD126" i="87"/>
  <c r="AC126" i="87"/>
  <c r="AB126" i="87"/>
  <c r="AA126" i="87"/>
  <c r="Z126" i="87"/>
  <c r="Y126" i="87"/>
  <c r="X126" i="87"/>
  <c r="W126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AG125" i="87"/>
  <c r="AG124" i="87"/>
  <c r="X9" i="87" s="1"/>
  <c r="X11" i="87" s="1"/>
  <c r="AG120" i="87"/>
  <c r="AE118" i="87"/>
  <c r="AD118" i="87"/>
  <c r="AC118" i="87"/>
  <c r="AB118" i="87"/>
  <c r="AA118" i="87"/>
  <c r="Z118" i="87"/>
  <c r="Y118" i="87"/>
  <c r="X118" i="87"/>
  <c r="W118" i="87"/>
  <c r="V118" i="87"/>
  <c r="U118" i="87"/>
  <c r="T118" i="87"/>
  <c r="S118" i="87"/>
  <c r="R118" i="87"/>
  <c r="Q118" i="87"/>
  <c r="P118" i="87"/>
  <c r="O118" i="87"/>
  <c r="N118" i="87"/>
  <c r="M118" i="87"/>
  <c r="L118" i="87"/>
  <c r="K118" i="87"/>
  <c r="J118" i="87"/>
  <c r="I118" i="87"/>
  <c r="H118" i="87"/>
  <c r="G118" i="87"/>
  <c r="F118" i="87"/>
  <c r="E118" i="87"/>
  <c r="D118" i="87"/>
  <c r="C118" i="87"/>
  <c r="B118" i="87"/>
  <c r="AG117" i="87"/>
  <c r="V10" i="87" s="1"/>
  <c r="AG116" i="87"/>
  <c r="V9" i="87" s="1"/>
  <c r="AG112" i="87"/>
  <c r="AF110" i="87"/>
  <c r="AE110" i="87"/>
  <c r="AD110" i="87"/>
  <c r="AC110" i="87"/>
  <c r="AB110" i="87"/>
  <c r="AA110" i="87"/>
  <c r="Z110" i="87"/>
  <c r="Y110" i="87"/>
  <c r="X110" i="87"/>
  <c r="W110" i="87"/>
  <c r="V110" i="87"/>
  <c r="U110" i="87"/>
  <c r="T110" i="87"/>
  <c r="S110" i="87"/>
  <c r="R110" i="87"/>
  <c r="Q110" i="87"/>
  <c r="P110" i="87"/>
  <c r="O110" i="87"/>
  <c r="N110" i="87"/>
  <c r="M110" i="87"/>
  <c r="L110" i="87"/>
  <c r="K110" i="87"/>
  <c r="J110" i="87"/>
  <c r="I110" i="87"/>
  <c r="H110" i="87"/>
  <c r="G110" i="87"/>
  <c r="F110" i="87"/>
  <c r="E110" i="87"/>
  <c r="AG110" i="87" s="1"/>
  <c r="D110" i="87"/>
  <c r="C110" i="87"/>
  <c r="B110" i="87"/>
  <c r="AG109" i="87"/>
  <c r="AG108" i="87"/>
  <c r="AG104" i="87"/>
  <c r="AE102" i="87"/>
  <c r="AD102" i="87"/>
  <c r="AC102" i="87"/>
  <c r="AB102" i="87"/>
  <c r="AA102" i="87"/>
  <c r="Z102" i="87"/>
  <c r="Y102" i="87"/>
  <c r="X102" i="87"/>
  <c r="W102" i="87"/>
  <c r="V102" i="87"/>
  <c r="U102" i="87"/>
  <c r="T102" i="87"/>
  <c r="S102" i="87"/>
  <c r="R102" i="87"/>
  <c r="Q102" i="87"/>
  <c r="P102" i="87"/>
  <c r="O102" i="87"/>
  <c r="N102" i="87"/>
  <c r="M102" i="87"/>
  <c r="L102" i="87"/>
  <c r="K102" i="87"/>
  <c r="J102" i="87"/>
  <c r="I102" i="87"/>
  <c r="H102" i="87"/>
  <c r="G102" i="87"/>
  <c r="F102" i="87"/>
  <c r="E102" i="87"/>
  <c r="D102" i="87"/>
  <c r="C102" i="87"/>
  <c r="B102" i="87"/>
  <c r="AG101" i="87"/>
  <c r="AG100" i="87"/>
  <c r="R9" i="87" s="1"/>
  <c r="R11" i="87" s="1"/>
  <c r="AG96" i="87"/>
  <c r="AF94" i="87"/>
  <c r="AE94" i="87"/>
  <c r="AD94" i="87"/>
  <c r="AC94" i="87"/>
  <c r="AB94" i="87"/>
  <c r="AA94" i="87"/>
  <c r="Z94" i="87"/>
  <c r="Y94" i="87"/>
  <c r="X94" i="87"/>
  <c r="W94" i="87"/>
  <c r="V94" i="87"/>
  <c r="U94" i="87"/>
  <c r="T94" i="87"/>
  <c r="S94" i="87"/>
  <c r="R94" i="87"/>
  <c r="Q94" i="87"/>
  <c r="P94" i="87"/>
  <c r="O94" i="87"/>
  <c r="N94" i="87"/>
  <c r="M94" i="87"/>
  <c r="L94" i="87"/>
  <c r="K94" i="87"/>
  <c r="J94" i="87"/>
  <c r="I94" i="87"/>
  <c r="H94" i="87"/>
  <c r="G94" i="87"/>
  <c r="F94" i="87"/>
  <c r="E94" i="87"/>
  <c r="D94" i="87"/>
  <c r="C94" i="87"/>
  <c r="B94" i="87"/>
  <c r="AG93" i="87"/>
  <c r="AG92" i="87"/>
  <c r="P9" i="87" s="1"/>
  <c r="P11" i="87" s="1"/>
  <c r="AG88" i="87"/>
  <c r="AF86" i="87"/>
  <c r="AE86" i="87"/>
  <c r="AD86" i="87"/>
  <c r="AC86" i="87"/>
  <c r="AB86" i="87"/>
  <c r="AA86" i="87"/>
  <c r="Z86" i="87"/>
  <c r="Y86" i="87"/>
  <c r="X86" i="87"/>
  <c r="W86" i="87"/>
  <c r="V86" i="87"/>
  <c r="U86" i="87"/>
  <c r="T86" i="87"/>
  <c r="S86" i="87"/>
  <c r="R86" i="87"/>
  <c r="Q86" i="87"/>
  <c r="P86" i="87"/>
  <c r="O86" i="87"/>
  <c r="N86" i="87"/>
  <c r="M86" i="87"/>
  <c r="L86" i="87"/>
  <c r="K86" i="87"/>
  <c r="J86" i="87"/>
  <c r="I86" i="87"/>
  <c r="H86" i="87"/>
  <c r="G86" i="87"/>
  <c r="F86" i="87"/>
  <c r="E86" i="87"/>
  <c r="D86" i="87"/>
  <c r="C86" i="87"/>
  <c r="B86" i="87"/>
  <c r="AG85" i="87"/>
  <c r="AG84" i="87"/>
  <c r="N9" i="87" s="1"/>
  <c r="AG80" i="87"/>
  <c r="AE78" i="87"/>
  <c r="AD78" i="87"/>
  <c r="AC78" i="87"/>
  <c r="AB78" i="87"/>
  <c r="AA78" i="87"/>
  <c r="Z78" i="87"/>
  <c r="Y78" i="87"/>
  <c r="X78" i="87"/>
  <c r="W78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AG77" i="87"/>
  <c r="L10" i="87" s="1"/>
  <c r="AG76" i="87"/>
  <c r="AG72" i="87"/>
  <c r="AF70" i="87"/>
  <c r="AE70" i="87"/>
  <c r="AD70" i="87"/>
  <c r="AC70" i="87"/>
  <c r="AB70" i="87"/>
  <c r="AA70" i="87"/>
  <c r="Z70" i="87"/>
  <c r="Y70" i="87"/>
  <c r="X70" i="87"/>
  <c r="W70" i="87"/>
  <c r="V70" i="87"/>
  <c r="U70" i="87"/>
  <c r="T70" i="87"/>
  <c r="S70" i="87"/>
  <c r="R70" i="87"/>
  <c r="Q70" i="87"/>
  <c r="P70" i="87"/>
  <c r="O70" i="87"/>
  <c r="N70" i="87"/>
  <c r="M70" i="87"/>
  <c r="L70" i="87"/>
  <c r="K70" i="87"/>
  <c r="J70" i="87"/>
  <c r="I70" i="87"/>
  <c r="H70" i="87"/>
  <c r="G70" i="87"/>
  <c r="F70" i="87"/>
  <c r="E70" i="87"/>
  <c r="D70" i="87"/>
  <c r="C70" i="87"/>
  <c r="B70" i="87"/>
  <c r="AG69" i="87"/>
  <c r="AG68" i="87"/>
  <c r="AG64" i="87"/>
  <c r="H16" i="87" s="1"/>
  <c r="AE62" i="87"/>
  <c r="AD62" i="87"/>
  <c r="AC62" i="87"/>
  <c r="AB62" i="87"/>
  <c r="AA62" i="87"/>
  <c r="Z62" i="87"/>
  <c r="Y62" i="87"/>
  <c r="X62" i="87"/>
  <c r="W62" i="87"/>
  <c r="V62" i="87"/>
  <c r="U62" i="87"/>
  <c r="T62" i="87"/>
  <c r="S62" i="87"/>
  <c r="R62" i="87"/>
  <c r="Q62" i="87"/>
  <c r="P62" i="87"/>
  <c r="O62" i="87"/>
  <c r="N62" i="87"/>
  <c r="M62" i="87"/>
  <c r="L62" i="87"/>
  <c r="K62" i="87"/>
  <c r="J62" i="87"/>
  <c r="I62" i="87"/>
  <c r="H62" i="87"/>
  <c r="G62" i="87"/>
  <c r="F62" i="87"/>
  <c r="E62" i="87"/>
  <c r="D62" i="87"/>
  <c r="C62" i="87"/>
  <c r="B62" i="87"/>
  <c r="AG61" i="87"/>
  <c r="AG60" i="87"/>
  <c r="AG56" i="87"/>
  <c r="F16" i="87" s="1"/>
  <c r="AF54" i="87"/>
  <c r="AE54" i="87"/>
  <c r="AD54" i="87"/>
  <c r="AC54" i="87"/>
  <c r="AB54" i="87"/>
  <c r="AA54" i="87"/>
  <c r="Z54" i="87"/>
  <c r="Y54" i="87"/>
  <c r="X54" i="87"/>
  <c r="W54" i="87"/>
  <c r="V54" i="87"/>
  <c r="U54" i="87"/>
  <c r="T54" i="87"/>
  <c r="S54" i="87"/>
  <c r="R54" i="87"/>
  <c r="Q54" i="87"/>
  <c r="P54" i="87"/>
  <c r="O54" i="87"/>
  <c r="N54" i="87"/>
  <c r="M54" i="87"/>
  <c r="L54" i="87"/>
  <c r="K54" i="87"/>
  <c r="J54" i="87"/>
  <c r="I54" i="87"/>
  <c r="H54" i="87"/>
  <c r="G54" i="87"/>
  <c r="F54" i="87"/>
  <c r="E54" i="87"/>
  <c r="D54" i="87"/>
  <c r="C54" i="87"/>
  <c r="B54" i="87"/>
  <c r="AG53" i="87"/>
  <c r="AG52" i="87"/>
  <c r="F9" i="87" s="1"/>
  <c r="AG48" i="87"/>
  <c r="AD46" i="87"/>
  <c r="AC46" i="87"/>
  <c r="AB46" i="87"/>
  <c r="AA46" i="87"/>
  <c r="Z46" i="87"/>
  <c r="Y46" i="87"/>
  <c r="X46" i="87"/>
  <c r="W46" i="87"/>
  <c r="V46" i="87"/>
  <c r="U46" i="87"/>
  <c r="T46" i="87"/>
  <c r="S46" i="87"/>
  <c r="R46" i="87"/>
  <c r="Q46" i="87"/>
  <c r="P46" i="87"/>
  <c r="O46" i="87"/>
  <c r="N46" i="87"/>
  <c r="M46" i="87"/>
  <c r="L46" i="87"/>
  <c r="K46" i="87"/>
  <c r="J46" i="87"/>
  <c r="I46" i="87"/>
  <c r="H46" i="87"/>
  <c r="G46" i="87"/>
  <c r="F46" i="87"/>
  <c r="E46" i="87"/>
  <c r="D46" i="87"/>
  <c r="C46" i="87"/>
  <c r="B46" i="87"/>
  <c r="AG45" i="87"/>
  <c r="AG44" i="87"/>
  <c r="AG40" i="87"/>
  <c r="B16" i="87" s="1"/>
  <c r="AF38" i="87"/>
  <c r="AE38" i="87"/>
  <c r="AD38" i="87"/>
  <c r="AC38" i="87"/>
  <c r="AB38" i="87"/>
  <c r="AA38" i="87"/>
  <c r="Z38" i="87"/>
  <c r="Y38" i="87"/>
  <c r="X38" i="87"/>
  <c r="W38" i="87"/>
  <c r="V38" i="87"/>
  <c r="U38" i="87"/>
  <c r="T38" i="87"/>
  <c r="S38" i="87"/>
  <c r="R38" i="87"/>
  <c r="Q38" i="87"/>
  <c r="P38" i="87"/>
  <c r="O38" i="87"/>
  <c r="N38" i="87"/>
  <c r="M38" i="87"/>
  <c r="L38" i="87"/>
  <c r="K38" i="87"/>
  <c r="J38" i="87"/>
  <c r="I38" i="87"/>
  <c r="H38" i="87"/>
  <c r="G38" i="87"/>
  <c r="F38" i="87"/>
  <c r="E38" i="87"/>
  <c r="D38" i="87"/>
  <c r="C38" i="87"/>
  <c r="B38" i="87"/>
  <c r="AG38" i="87" s="1"/>
  <c r="AG37" i="87"/>
  <c r="AG36" i="87"/>
  <c r="B9" i="87" s="1"/>
  <c r="B11" i="87" s="1"/>
  <c r="T33" i="87"/>
  <c r="X16" i="87"/>
  <c r="V16" i="87"/>
  <c r="T16" i="87"/>
  <c r="R16" i="87"/>
  <c r="P16" i="87"/>
  <c r="N16" i="87"/>
  <c r="L16" i="87"/>
  <c r="J16" i="87"/>
  <c r="D16" i="87"/>
  <c r="C24" i="49"/>
  <c r="X10" i="87"/>
  <c r="T10" i="87"/>
  <c r="R10" i="87"/>
  <c r="P10" i="87"/>
  <c r="N10" i="87"/>
  <c r="J10" i="87"/>
  <c r="H10" i="87"/>
  <c r="F10" i="87"/>
  <c r="D10" i="87"/>
  <c r="B10" i="87"/>
  <c r="T9" i="87"/>
  <c r="T11" i="87" s="1"/>
  <c r="L9" i="87"/>
  <c r="J9" i="87"/>
  <c r="H9" i="87"/>
  <c r="H11" i="87" s="1"/>
  <c r="D9" i="87"/>
  <c r="D11" i="87" s="1"/>
  <c r="P6" i="87"/>
  <c r="B6" i="87"/>
  <c r="B3" i="87"/>
  <c r="AG128" i="86"/>
  <c r="AF126" i="86"/>
  <c r="AE126" i="86"/>
  <c r="AD126" i="86"/>
  <c r="AC126" i="86"/>
  <c r="AB126" i="86"/>
  <c r="AA126" i="86"/>
  <c r="Z126" i="86"/>
  <c r="Y126" i="86"/>
  <c r="X126" i="86"/>
  <c r="W126" i="86"/>
  <c r="V126" i="86"/>
  <c r="U126" i="86"/>
  <c r="T126" i="86"/>
  <c r="S126" i="86"/>
  <c r="R126" i="86"/>
  <c r="Q126" i="86"/>
  <c r="P126" i="86"/>
  <c r="O126" i="86"/>
  <c r="N126" i="86"/>
  <c r="M126" i="86"/>
  <c r="L126" i="86"/>
  <c r="K126" i="86"/>
  <c r="J126" i="86"/>
  <c r="I126" i="86"/>
  <c r="H126" i="86"/>
  <c r="G126" i="86"/>
  <c r="F126" i="86"/>
  <c r="E126" i="86"/>
  <c r="D126" i="86"/>
  <c r="C126" i="86"/>
  <c r="B126" i="86"/>
  <c r="AG125" i="86"/>
  <c r="AG124" i="86"/>
  <c r="X9" i="86" s="1"/>
  <c r="X11" i="86" s="1"/>
  <c r="AG120" i="86"/>
  <c r="AE118" i="86"/>
  <c r="AD118" i="86"/>
  <c r="AC118" i="86"/>
  <c r="AB118" i="86"/>
  <c r="AA118" i="86"/>
  <c r="Z118" i="86"/>
  <c r="Y118" i="86"/>
  <c r="X118" i="86"/>
  <c r="W118" i="86"/>
  <c r="V118" i="86"/>
  <c r="U118" i="86"/>
  <c r="T118" i="86"/>
  <c r="S118" i="86"/>
  <c r="R118" i="86"/>
  <c r="Q118" i="86"/>
  <c r="P118" i="86"/>
  <c r="O118" i="86"/>
  <c r="N118" i="86"/>
  <c r="M118" i="86"/>
  <c r="L118" i="86"/>
  <c r="K118" i="86"/>
  <c r="J118" i="86"/>
  <c r="I118" i="86"/>
  <c r="H118" i="86"/>
  <c r="G118" i="86"/>
  <c r="F118" i="86"/>
  <c r="E118" i="86"/>
  <c r="D118" i="86"/>
  <c r="C118" i="86"/>
  <c r="B118" i="86"/>
  <c r="AG117" i="86"/>
  <c r="V10" i="86" s="1"/>
  <c r="AG116" i="86"/>
  <c r="AG112" i="86"/>
  <c r="T16" i="86" s="1"/>
  <c r="AF110" i="86"/>
  <c r="AE110" i="86"/>
  <c r="AD110" i="86"/>
  <c r="AC110" i="86"/>
  <c r="AB110" i="86"/>
  <c r="AA110" i="86"/>
  <c r="Z110" i="86"/>
  <c r="Y110" i="86"/>
  <c r="X110" i="86"/>
  <c r="W110" i="86"/>
  <c r="V110" i="86"/>
  <c r="U110" i="86"/>
  <c r="T110" i="86"/>
  <c r="S110" i="86"/>
  <c r="R110" i="86"/>
  <c r="Q110" i="86"/>
  <c r="P110" i="86"/>
  <c r="O110" i="86"/>
  <c r="N110" i="86"/>
  <c r="M110" i="86"/>
  <c r="L110" i="86"/>
  <c r="K110" i="86"/>
  <c r="J110" i="86"/>
  <c r="I110" i="86"/>
  <c r="H110" i="86"/>
  <c r="G110" i="86"/>
  <c r="F110" i="86"/>
  <c r="E110" i="86"/>
  <c r="D110" i="86"/>
  <c r="C110" i="86"/>
  <c r="B110" i="86"/>
  <c r="AG109" i="86"/>
  <c r="T10" i="86" s="1"/>
  <c r="T11" i="86" s="1"/>
  <c r="AG108" i="86"/>
  <c r="AG104" i="86"/>
  <c r="R16" i="86" s="1"/>
  <c r="AE102" i="86"/>
  <c r="AD102" i="86"/>
  <c r="AC102" i="86"/>
  <c r="AB102" i="86"/>
  <c r="AA102" i="86"/>
  <c r="Z102" i="86"/>
  <c r="Y102" i="86"/>
  <c r="X102" i="86"/>
  <c r="W102" i="86"/>
  <c r="V102" i="86"/>
  <c r="U102" i="86"/>
  <c r="T102" i="86"/>
  <c r="S102" i="86"/>
  <c r="R102" i="86"/>
  <c r="Q102" i="86"/>
  <c r="P102" i="86"/>
  <c r="O102" i="86"/>
  <c r="N102" i="86"/>
  <c r="M102" i="86"/>
  <c r="L102" i="86"/>
  <c r="K102" i="86"/>
  <c r="J102" i="86"/>
  <c r="I102" i="86"/>
  <c r="H102" i="86"/>
  <c r="G102" i="86"/>
  <c r="F102" i="86"/>
  <c r="E102" i="86"/>
  <c r="D102" i="86"/>
  <c r="C102" i="86"/>
  <c r="B102" i="86"/>
  <c r="AG101" i="86"/>
  <c r="AG100" i="86"/>
  <c r="R9" i="86" s="1"/>
  <c r="R11" i="86" s="1"/>
  <c r="AG96" i="86"/>
  <c r="AF94" i="86"/>
  <c r="AE94" i="86"/>
  <c r="AD94" i="86"/>
  <c r="AC94" i="86"/>
  <c r="AB94" i="86"/>
  <c r="AA94" i="86"/>
  <c r="Z94" i="86"/>
  <c r="Y94" i="86"/>
  <c r="X94" i="86"/>
  <c r="W94" i="86"/>
  <c r="V94" i="86"/>
  <c r="U94" i="86"/>
  <c r="T94" i="86"/>
  <c r="S94" i="86"/>
  <c r="R94" i="86"/>
  <c r="Q94" i="86"/>
  <c r="P94" i="86"/>
  <c r="O94" i="86"/>
  <c r="N94" i="86"/>
  <c r="M94" i="86"/>
  <c r="L94" i="86"/>
  <c r="K94" i="86"/>
  <c r="J94" i="86"/>
  <c r="I94" i="86"/>
  <c r="H94" i="86"/>
  <c r="G94" i="86"/>
  <c r="F94" i="86"/>
  <c r="E94" i="86"/>
  <c r="D94" i="86"/>
  <c r="C94" i="86"/>
  <c r="B94" i="86"/>
  <c r="AG93" i="86"/>
  <c r="AG92" i="86"/>
  <c r="AG88" i="86"/>
  <c r="AF86" i="86"/>
  <c r="AE86" i="86"/>
  <c r="AD86" i="86"/>
  <c r="AC86" i="86"/>
  <c r="AB86" i="86"/>
  <c r="AA86" i="86"/>
  <c r="Z86" i="86"/>
  <c r="Y86" i="86"/>
  <c r="X86" i="86"/>
  <c r="W86" i="86"/>
  <c r="V86" i="86"/>
  <c r="U86" i="86"/>
  <c r="T86" i="86"/>
  <c r="S86" i="86"/>
  <c r="R86" i="86"/>
  <c r="Q86" i="86"/>
  <c r="P86" i="86"/>
  <c r="O86" i="86"/>
  <c r="N86" i="86"/>
  <c r="M86" i="86"/>
  <c r="L86" i="86"/>
  <c r="K86" i="86"/>
  <c r="J86" i="86"/>
  <c r="I86" i="86"/>
  <c r="H86" i="86"/>
  <c r="G86" i="86"/>
  <c r="F86" i="86"/>
  <c r="E86" i="86"/>
  <c r="D86" i="86"/>
  <c r="C86" i="86"/>
  <c r="B86" i="86"/>
  <c r="AG85" i="86"/>
  <c r="N10" i="86" s="1"/>
  <c r="AG84" i="86"/>
  <c r="AG80" i="86"/>
  <c r="AE78" i="86"/>
  <c r="AD78" i="86"/>
  <c r="AC78" i="86"/>
  <c r="AB78" i="86"/>
  <c r="AA78" i="86"/>
  <c r="Z78" i="86"/>
  <c r="Y78" i="86"/>
  <c r="X78" i="86"/>
  <c r="W78" i="86"/>
  <c r="V78" i="86"/>
  <c r="U78" i="86"/>
  <c r="T78" i="86"/>
  <c r="S78" i="86"/>
  <c r="R78" i="86"/>
  <c r="Q78" i="86"/>
  <c r="P78" i="86"/>
  <c r="O78" i="86"/>
  <c r="N78" i="86"/>
  <c r="M78" i="86"/>
  <c r="L78" i="86"/>
  <c r="K78" i="86"/>
  <c r="J78" i="86"/>
  <c r="I78" i="86"/>
  <c r="H78" i="86"/>
  <c r="G78" i="86"/>
  <c r="F78" i="86"/>
  <c r="E78" i="86"/>
  <c r="D78" i="86"/>
  <c r="C78" i="86"/>
  <c r="B78" i="86"/>
  <c r="AG77" i="86"/>
  <c r="L10" i="86" s="1"/>
  <c r="L11" i="86" s="1"/>
  <c r="AG76" i="86"/>
  <c r="AG72" i="86"/>
  <c r="AF70" i="86"/>
  <c r="AE70" i="86"/>
  <c r="AD70" i="86"/>
  <c r="AC70" i="86"/>
  <c r="AB70" i="86"/>
  <c r="AA70" i="86"/>
  <c r="Z70" i="86"/>
  <c r="Y70" i="86"/>
  <c r="X70" i="86"/>
  <c r="W70" i="86"/>
  <c r="V70" i="86"/>
  <c r="U70" i="86"/>
  <c r="T70" i="86"/>
  <c r="S70" i="86"/>
  <c r="R70" i="86"/>
  <c r="Q70" i="86"/>
  <c r="P70" i="86"/>
  <c r="O70" i="86"/>
  <c r="N70" i="86"/>
  <c r="M70" i="86"/>
  <c r="L70" i="86"/>
  <c r="K70" i="86"/>
  <c r="J70" i="86"/>
  <c r="I70" i="86"/>
  <c r="H70" i="86"/>
  <c r="G70" i="86"/>
  <c r="F70" i="86"/>
  <c r="E70" i="86"/>
  <c r="D70" i="86"/>
  <c r="C70" i="86"/>
  <c r="B70" i="86"/>
  <c r="AG69" i="86"/>
  <c r="J10" i="86" s="1"/>
  <c r="AG68" i="86"/>
  <c r="AG64" i="86"/>
  <c r="H16" i="86" s="1"/>
  <c r="AE62" i="86"/>
  <c r="AD62" i="86"/>
  <c r="AC62" i="86"/>
  <c r="AB62" i="86"/>
  <c r="AA62" i="86"/>
  <c r="Z62" i="86"/>
  <c r="Y62" i="86"/>
  <c r="X62" i="86"/>
  <c r="W62" i="86"/>
  <c r="V62" i="86"/>
  <c r="U62" i="86"/>
  <c r="T62" i="86"/>
  <c r="S62" i="86"/>
  <c r="R62" i="86"/>
  <c r="Q62" i="86"/>
  <c r="P62" i="86"/>
  <c r="O62" i="86"/>
  <c r="N62" i="86"/>
  <c r="M62" i="86"/>
  <c r="L62" i="86"/>
  <c r="K62" i="86"/>
  <c r="J62" i="86"/>
  <c r="I62" i="86"/>
  <c r="H62" i="86"/>
  <c r="G62" i="86"/>
  <c r="F62" i="86"/>
  <c r="E62" i="86"/>
  <c r="D62" i="86"/>
  <c r="C62" i="86"/>
  <c r="B62" i="86"/>
  <c r="AG61" i="86"/>
  <c r="AG60" i="86"/>
  <c r="H9" i="86" s="1"/>
  <c r="H11" i="86" s="1"/>
  <c r="AG56" i="86"/>
  <c r="AF54" i="86"/>
  <c r="AE54" i="86"/>
  <c r="AD54" i="86"/>
  <c r="AC54" i="86"/>
  <c r="AB54" i="86"/>
  <c r="AA54" i="86"/>
  <c r="Z54" i="86"/>
  <c r="Y54" i="86"/>
  <c r="X54" i="86"/>
  <c r="W54" i="86"/>
  <c r="V54" i="86"/>
  <c r="U54" i="86"/>
  <c r="T54" i="86"/>
  <c r="S54" i="86"/>
  <c r="R54" i="86"/>
  <c r="Q54" i="86"/>
  <c r="P54" i="86"/>
  <c r="O54" i="86"/>
  <c r="N54" i="86"/>
  <c r="M54" i="86"/>
  <c r="L54" i="86"/>
  <c r="K54" i="86"/>
  <c r="J54" i="86"/>
  <c r="I54" i="86"/>
  <c r="H54" i="86"/>
  <c r="G54" i="86"/>
  <c r="F54" i="86"/>
  <c r="E54" i="86"/>
  <c r="D54" i="86"/>
  <c r="C54" i="86"/>
  <c r="B54" i="86"/>
  <c r="AG53" i="86"/>
  <c r="F10" i="86" s="1"/>
  <c r="AG52" i="86"/>
  <c r="AG48" i="86"/>
  <c r="AD46" i="86"/>
  <c r="AC46" i="86"/>
  <c r="AB46" i="86"/>
  <c r="AA46" i="86"/>
  <c r="Z46" i="86"/>
  <c r="Y46" i="86"/>
  <c r="X46" i="86"/>
  <c r="W46" i="86"/>
  <c r="V46" i="86"/>
  <c r="U46" i="86"/>
  <c r="T46" i="86"/>
  <c r="S46" i="86"/>
  <c r="R46" i="86"/>
  <c r="Q46" i="86"/>
  <c r="P46" i="86"/>
  <c r="O46" i="86"/>
  <c r="N46" i="86"/>
  <c r="M46" i="86"/>
  <c r="L46" i="86"/>
  <c r="K46" i="86"/>
  <c r="J46" i="86"/>
  <c r="I46" i="86"/>
  <c r="H46" i="86"/>
  <c r="G46" i="86"/>
  <c r="F46" i="86"/>
  <c r="E46" i="86"/>
  <c r="D46" i="86"/>
  <c r="C46" i="86"/>
  <c r="B46" i="86"/>
  <c r="AG45" i="86"/>
  <c r="AG44" i="86"/>
  <c r="AG40" i="86"/>
  <c r="AF38" i="86"/>
  <c r="AE38" i="86"/>
  <c r="AD38" i="86"/>
  <c r="AC38" i="86"/>
  <c r="AB38" i="86"/>
  <c r="AA38" i="86"/>
  <c r="Z38" i="86"/>
  <c r="Y38" i="86"/>
  <c r="X38" i="86"/>
  <c r="W38" i="86"/>
  <c r="V38" i="86"/>
  <c r="U38" i="86"/>
  <c r="T38" i="86"/>
  <c r="S38" i="86"/>
  <c r="R38" i="86"/>
  <c r="Q38" i="86"/>
  <c r="P38" i="86"/>
  <c r="O38" i="86"/>
  <c r="N38" i="86"/>
  <c r="M38" i="86"/>
  <c r="L38" i="86"/>
  <c r="K38" i="86"/>
  <c r="J38" i="86"/>
  <c r="I38" i="86"/>
  <c r="H38" i="86"/>
  <c r="G38" i="86"/>
  <c r="F38" i="86"/>
  <c r="E38" i="86"/>
  <c r="D38" i="86"/>
  <c r="C38" i="86"/>
  <c r="B38" i="86"/>
  <c r="AG37" i="86"/>
  <c r="B10" i="86" s="1"/>
  <c r="AG36" i="86"/>
  <c r="B9" i="86" s="1"/>
  <c r="T33" i="86"/>
  <c r="C23" i="49"/>
  <c r="X16" i="86"/>
  <c r="V16" i="86"/>
  <c r="P16" i="86"/>
  <c r="N16" i="86"/>
  <c r="L16" i="86"/>
  <c r="J16" i="86"/>
  <c r="F16" i="86"/>
  <c r="D16" i="86"/>
  <c r="B16" i="86"/>
  <c r="X10" i="86"/>
  <c r="R10" i="86"/>
  <c r="P10" i="86"/>
  <c r="H10" i="86"/>
  <c r="D10" i="86"/>
  <c r="D11" i="86" s="1"/>
  <c r="V9" i="86"/>
  <c r="T9" i="86"/>
  <c r="P9" i="86"/>
  <c r="P11" i="86" s="1"/>
  <c r="N9" i="86"/>
  <c r="N11" i="86" s="1"/>
  <c r="L9" i="86"/>
  <c r="J9" i="86"/>
  <c r="J11" i="86" s="1"/>
  <c r="F9" i="86"/>
  <c r="F11" i="86" s="1"/>
  <c r="D9" i="86"/>
  <c r="P6" i="86"/>
  <c r="B6" i="86"/>
  <c r="B3" i="86"/>
  <c r="AG128" i="85"/>
  <c r="AF126" i="85"/>
  <c r="AE126" i="85"/>
  <c r="AD126" i="85"/>
  <c r="AC126" i="85"/>
  <c r="AB126" i="85"/>
  <c r="AA126" i="85"/>
  <c r="Z126" i="85"/>
  <c r="Y126" i="85"/>
  <c r="X126" i="85"/>
  <c r="W126" i="85"/>
  <c r="V126" i="85"/>
  <c r="U126" i="85"/>
  <c r="T126" i="85"/>
  <c r="S126" i="85"/>
  <c r="R126" i="85"/>
  <c r="Q126" i="85"/>
  <c r="P126" i="85"/>
  <c r="O126" i="85"/>
  <c r="N126" i="85"/>
  <c r="M126" i="85"/>
  <c r="L126" i="85"/>
  <c r="K126" i="85"/>
  <c r="J126" i="85"/>
  <c r="I126" i="85"/>
  <c r="H126" i="85"/>
  <c r="G126" i="85"/>
  <c r="F126" i="85"/>
  <c r="E126" i="85"/>
  <c r="D126" i="85"/>
  <c r="C126" i="85"/>
  <c r="B126" i="85"/>
  <c r="AG125" i="85"/>
  <c r="AG124" i="85"/>
  <c r="X9" i="85" s="1"/>
  <c r="X11" i="85" s="1"/>
  <c r="AG120" i="85"/>
  <c r="AE118" i="85"/>
  <c r="AD118" i="85"/>
  <c r="AC118" i="85"/>
  <c r="AB118" i="85"/>
  <c r="AA118" i="85"/>
  <c r="Z118" i="85"/>
  <c r="Y118" i="85"/>
  <c r="X118" i="85"/>
  <c r="W118" i="85"/>
  <c r="V118" i="85"/>
  <c r="U118" i="85"/>
  <c r="T118" i="85"/>
  <c r="S118" i="85"/>
  <c r="R118" i="85"/>
  <c r="Q118" i="85"/>
  <c r="P118" i="85"/>
  <c r="O118" i="85"/>
  <c r="N118" i="85"/>
  <c r="M118" i="85"/>
  <c r="L118" i="85"/>
  <c r="K118" i="85"/>
  <c r="J118" i="85"/>
  <c r="I118" i="85"/>
  <c r="H118" i="85"/>
  <c r="G118" i="85"/>
  <c r="F118" i="85"/>
  <c r="E118" i="85"/>
  <c r="D118" i="85"/>
  <c r="C118" i="85"/>
  <c r="B118" i="85"/>
  <c r="AG117" i="85"/>
  <c r="V10" i="85" s="1"/>
  <c r="AG116" i="85"/>
  <c r="AG112" i="85"/>
  <c r="T16" i="85" s="1"/>
  <c r="AF110" i="85"/>
  <c r="AE110" i="85"/>
  <c r="AD110" i="85"/>
  <c r="AC110" i="85"/>
  <c r="AB110" i="85"/>
  <c r="AA110" i="85"/>
  <c r="Z110" i="85"/>
  <c r="Y110" i="85"/>
  <c r="X110" i="85"/>
  <c r="W110" i="85"/>
  <c r="V110" i="85"/>
  <c r="U110" i="85"/>
  <c r="T110" i="85"/>
  <c r="S110" i="85"/>
  <c r="R110" i="85"/>
  <c r="Q110" i="85"/>
  <c r="P110" i="85"/>
  <c r="O110" i="85"/>
  <c r="N110" i="85"/>
  <c r="M110" i="85"/>
  <c r="L110" i="85"/>
  <c r="K110" i="85"/>
  <c r="J110" i="85"/>
  <c r="I110" i="85"/>
  <c r="H110" i="85"/>
  <c r="G110" i="85"/>
  <c r="F110" i="85"/>
  <c r="E110" i="85"/>
  <c r="D110" i="85"/>
  <c r="C110" i="85"/>
  <c r="B110" i="85"/>
  <c r="AG109" i="85"/>
  <c r="AG108" i="85"/>
  <c r="AG104" i="85"/>
  <c r="AE102" i="85"/>
  <c r="AD102" i="85"/>
  <c r="AC102" i="85"/>
  <c r="AB102" i="85"/>
  <c r="AA102" i="85"/>
  <c r="Z102" i="85"/>
  <c r="Y102" i="85"/>
  <c r="X102" i="85"/>
  <c r="W102" i="85"/>
  <c r="V102" i="85"/>
  <c r="U102" i="85"/>
  <c r="T102" i="85"/>
  <c r="S102" i="85"/>
  <c r="R102" i="85"/>
  <c r="Q102" i="85"/>
  <c r="P102" i="85"/>
  <c r="O102" i="85"/>
  <c r="N102" i="85"/>
  <c r="M102" i="85"/>
  <c r="L102" i="85"/>
  <c r="K102" i="85"/>
  <c r="J102" i="85"/>
  <c r="I102" i="85"/>
  <c r="H102" i="85"/>
  <c r="G102" i="85"/>
  <c r="F102" i="85"/>
  <c r="E102" i="85"/>
  <c r="D102" i="85"/>
  <c r="C102" i="85"/>
  <c r="B102" i="85"/>
  <c r="AG101" i="85"/>
  <c r="AG100" i="85"/>
  <c r="AG96" i="85"/>
  <c r="AF94" i="85"/>
  <c r="AE94" i="85"/>
  <c r="AD94" i="85"/>
  <c r="AC94" i="85"/>
  <c r="AB94" i="85"/>
  <c r="AA94" i="85"/>
  <c r="Z94" i="85"/>
  <c r="Y94" i="85"/>
  <c r="X94" i="85"/>
  <c r="W94" i="85"/>
  <c r="V94" i="85"/>
  <c r="U94" i="85"/>
  <c r="T94" i="85"/>
  <c r="S94" i="85"/>
  <c r="R94" i="85"/>
  <c r="Q94" i="85"/>
  <c r="P94" i="85"/>
  <c r="O94" i="85"/>
  <c r="N94" i="85"/>
  <c r="M94" i="85"/>
  <c r="L94" i="85"/>
  <c r="K94" i="85"/>
  <c r="J94" i="85"/>
  <c r="I94" i="85"/>
  <c r="H94" i="85"/>
  <c r="G94" i="85"/>
  <c r="F94" i="85"/>
  <c r="E94" i="85"/>
  <c r="D94" i="85"/>
  <c r="C94" i="85"/>
  <c r="B94" i="85"/>
  <c r="AG93" i="85"/>
  <c r="AG92" i="85"/>
  <c r="P9" i="85" s="1"/>
  <c r="AG88" i="85"/>
  <c r="AF86" i="85"/>
  <c r="AE86" i="85"/>
  <c r="AD86" i="85"/>
  <c r="AC86" i="85"/>
  <c r="AB86" i="85"/>
  <c r="AA86" i="85"/>
  <c r="Z86" i="85"/>
  <c r="Y86" i="85"/>
  <c r="X86" i="85"/>
  <c r="W86" i="85"/>
  <c r="V86" i="85"/>
  <c r="U86" i="85"/>
  <c r="T86" i="85"/>
  <c r="S86" i="85"/>
  <c r="R86" i="85"/>
  <c r="Q86" i="85"/>
  <c r="P86" i="85"/>
  <c r="O86" i="85"/>
  <c r="N86" i="85"/>
  <c r="M86" i="85"/>
  <c r="L86" i="85"/>
  <c r="K86" i="85"/>
  <c r="J86" i="85"/>
  <c r="I86" i="85"/>
  <c r="H86" i="85"/>
  <c r="G86" i="85"/>
  <c r="F86" i="85"/>
  <c r="E86" i="85"/>
  <c r="D86" i="85"/>
  <c r="C86" i="85"/>
  <c r="B86" i="85"/>
  <c r="AG85" i="85"/>
  <c r="AG84" i="85"/>
  <c r="N9" i="85" s="1"/>
  <c r="N11" i="85" s="1"/>
  <c r="AG80" i="85"/>
  <c r="AE78" i="85"/>
  <c r="AD78" i="85"/>
  <c r="AC78" i="85"/>
  <c r="AB78" i="85"/>
  <c r="AA78" i="85"/>
  <c r="Z78" i="85"/>
  <c r="Y78" i="85"/>
  <c r="X78" i="85"/>
  <c r="W78" i="85"/>
  <c r="V78" i="85"/>
  <c r="U78" i="85"/>
  <c r="T78" i="85"/>
  <c r="S78" i="85"/>
  <c r="R78" i="85"/>
  <c r="Q78" i="85"/>
  <c r="P78" i="85"/>
  <c r="O78" i="85"/>
  <c r="N78" i="85"/>
  <c r="M78" i="85"/>
  <c r="L78" i="85"/>
  <c r="K78" i="85"/>
  <c r="J78" i="85"/>
  <c r="I78" i="85"/>
  <c r="H78" i="85"/>
  <c r="G78" i="85"/>
  <c r="F78" i="85"/>
  <c r="E78" i="85"/>
  <c r="D78" i="85"/>
  <c r="C78" i="85"/>
  <c r="B78" i="85"/>
  <c r="AG77" i="85"/>
  <c r="L10" i="85" s="1"/>
  <c r="AG76" i="85"/>
  <c r="AG72" i="85"/>
  <c r="J16" i="85" s="1"/>
  <c r="AF70" i="85"/>
  <c r="AE70" i="85"/>
  <c r="AD70" i="85"/>
  <c r="AC70" i="85"/>
  <c r="AB70" i="85"/>
  <c r="AA70" i="85"/>
  <c r="Z70" i="85"/>
  <c r="Y70" i="85"/>
  <c r="X70" i="85"/>
  <c r="W70" i="85"/>
  <c r="V70" i="85"/>
  <c r="U70" i="85"/>
  <c r="T70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D70" i="85"/>
  <c r="C70" i="85"/>
  <c r="B70" i="85"/>
  <c r="AG69" i="85"/>
  <c r="AG68" i="85"/>
  <c r="AG64" i="85"/>
  <c r="AE62" i="85"/>
  <c r="AD62" i="85"/>
  <c r="AC62" i="85"/>
  <c r="AB62" i="85"/>
  <c r="AA62" i="85"/>
  <c r="Z62" i="85"/>
  <c r="Y62" i="85"/>
  <c r="X62" i="85"/>
  <c r="W62" i="85"/>
  <c r="V62" i="85"/>
  <c r="U62" i="85"/>
  <c r="T62" i="85"/>
  <c r="S62" i="85"/>
  <c r="R62" i="85"/>
  <c r="Q62" i="85"/>
  <c r="P62" i="85"/>
  <c r="O62" i="85"/>
  <c r="N62" i="85"/>
  <c r="M62" i="85"/>
  <c r="L62" i="85"/>
  <c r="K62" i="85"/>
  <c r="J62" i="85"/>
  <c r="I62" i="85"/>
  <c r="H62" i="85"/>
  <c r="G62" i="85"/>
  <c r="F62" i="85"/>
  <c r="E62" i="85"/>
  <c r="D62" i="85"/>
  <c r="AG62" i="85" s="1"/>
  <c r="C62" i="85"/>
  <c r="B62" i="85"/>
  <c r="AG61" i="85"/>
  <c r="AG60" i="85"/>
  <c r="H9" i="85" s="1"/>
  <c r="AG56" i="85"/>
  <c r="AF54" i="85"/>
  <c r="AE54" i="85"/>
  <c r="AD54" i="85"/>
  <c r="AC54" i="85"/>
  <c r="AB54" i="85"/>
  <c r="AA54" i="85"/>
  <c r="Z54" i="85"/>
  <c r="Y54" i="85"/>
  <c r="X54" i="85"/>
  <c r="W54" i="85"/>
  <c r="V54" i="85"/>
  <c r="U54" i="85"/>
  <c r="T54" i="85"/>
  <c r="S54" i="85"/>
  <c r="R54" i="85"/>
  <c r="Q54" i="85"/>
  <c r="P54" i="85"/>
  <c r="O54" i="85"/>
  <c r="N54" i="85"/>
  <c r="M54" i="85"/>
  <c r="L54" i="85"/>
  <c r="K54" i="85"/>
  <c r="J54" i="85"/>
  <c r="I54" i="85"/>
  <c r="H54" i="85"/>
  <c r="G54" i="85"/>
  <c r="F54" i="85"/>
  <c r="E54" i="85"/>
  <c r="D54" i="85"/>
  <c r="C54" i="85"/>
  <c r="B54" i="85"/>
  <c r="AG53" i="85"/>
  <c r="F10" i="85" s="1"/>
  <c r="AG52" i="85"/>
  <c r="F9" i="85" s="1"/>
  <c r="F11" i="85" s="1"/>
  <c r="AG48" i="85"/>
  <c r="AD46" i="85"/>
  <c r="AC46" i="85"/>
  <c r="AB46" i="85"/>
  <c r="AA46" i="85"/>
  <c r="Z46" i="85"/>
  <c r="Y46" i="85"/>
  <c r="X46" i="85"/>
  <c r="W46" i="85"/>
  <c r="V46" i="85"/>
  <c r="U46" i="85"/>
  <c r="T46" i="85"/>
  <c r="S46" i="85"/>
  <c r="R46" i="85"/>
  <c r="Q46" i="85"/>
  <c r="P46" i="85"/>
  <c r="O46" i="85"/>
  <c r="N46" i="85"/>
  <c r="M46" i="85"/>
  <c r="L46" i="85"/>
  <c r="K46" i="85"/>
  <c r="J46" i="85"/>
  <c r="I46" i="85"/>
  <c r="H46" i="85"/>
  <c r="G46" i="85"/>
  <c r="F46" i="85"/>
  <c r="E46" i="85"/>
  <c r="D46" i="85"/>
  <c r="C46" i="85"/>
  <c r="B46" i="85"/>
  <c r="AG45" i="85"/>
  <c r="AG44" i="85"/>
  <c r="AG40" i="85"/>
  <c r="AF38" i="85"/>
  <c r="AE38" i="85"/>
  <c r="AD38" i="85"/>
  <c r="AC38" i="85"/>
  <c r="AB38" i="85"/>
  <c r="AA38" i="85"/>
  <c r="Z38" i="85"/>
  <c r="Y38" i="85"/>
  <c r="X38" i="85"/>
  <c r="W38" i="85"/>
  <c r="V38" i="85"/>
  <c r="U38" i="85"/>
  <c r="T38" i="85"/>
  <c r="S38" i="85"/>
  <c r="R38" i="85"/>
  <c r="Q38" i="85"/>
  <c r="P38" i="85"/>
  <c r="O38" i="85"/>
  <c r="N38" i="85"/>
  <c r="M38" i="85"/>
  <c r="L38" i="85"/>
  <c r="K38" i="85"/>
  <c r="J38" i="85"/>
  <c r="I38" i="85"/>
  <c r="H38" i="85"/>
  <c r="G38" i="85"/>
  <c r="F38" i="85"/>
  <c r="E38" i="85"/>
  <c r="D38" i="85"/>
  <c r="C38" i="85"/>
  <c r="B38" i="85"/>
  <c r="AG37" i="85"/>
  <c r="B10" i="85" s="1"/>
  <c r="AG36" i="85"/>
  <c r="B9" i="85" s="1"/>
  <c r="T33" i="85"/>
  <c r="X16" i="85"/>
  <c r="V16" i="85"/>
  <c r="R16" i="85"/>
  <c r="P16" i="85"/>
  <c r="N16" i="85"/>
  <c r="L16" i="85"/>
  <c r="H16" i="85"/>
  <c r="F16" i="85"/>
  <c r="D16" i="85"/>
  <c r="B16" i="85"/>
  <c r="C22" i="49"/>
  <c r="X10" i="85"/>
  <c r="T10" i="85"/>
  <c r="R10" i="85"/>
  <c r="P10" i="85"/>
  <c r="N10" i="85"/>
  <c r="J10" i="85"/>
  <c r="H10" i="85"/>
  <c r="D10" i="85"/>
  <c r="V9" i="85"/>
  <c r="T9" i="85"/>
  <c r="T11" i="85" s="1"/>
  <c r="R9" i="85"/>
  <c r="R11" i="85" s="1"/>
  <c r="L9" i="85"/>
  <c r="J9" i="85"/>
  <c r="J11" i="85" s="1"/>
  <c r="D9" i="85"/>
  <c r="D11" i="85" s="1"/>
  <c r="P6" i="85"/>
  <c r="B6" i="85"/>
  <c r="B3" i="85"/>
  <c r="AG128" i="84"/>
  <c r="AF126" i="84"/>
  <c r="AE126" i="84"/>
  <c r="AD126" i="84"/>
  <c r="AC126" i="84"/>
  <c r="AB126" i="84"/>
  <c r="AA126" i="84"/>
  <c r="Z126" i="84"/>
  <c r="Y126" i="84"/>
  <c r="X126" i="84"/>
  <c r="W126" i="84"/>
  <c r="V126" i="84"/>
  <c r="U126" i="84"/>
  <c r="T126" i="84"/>
  <c r="S126" i="84"/>
  <c r="R126" i="84"/>
  <c r="Q126" i="84"/>
  <c r="P126" i="84"/>
  <c r="O126" i="84"/>
  <c r="N126" i="84"/>
  <c r="M126" i="84"/>
  <c r="L126" i="84"/>
  <c r="K126" i="84"/>
  <c r="J126" i="84"/>
  <c r="I126" i="84"/>
  <c r="H126" i="84"/>
  <c r="G126" i="84"/>
  <c r="F126" i="84"/>
  <c r="E126" i="84"/>
  <c r="D126" i="84"/>
  <c r="C126" i="84"/>
  <c r="B126" i="84"/>
  <c r="AG125" i="84"/>
  <c r="AG124" i="84"/>
  <c r="AG120" i="84"/>
  <c r="V16" i="84" s="1"/>
  <c r="AE118" i="84"/>
  <c r="AD118" i="84"/>
  <c r="AC118" i="84"/>
  <c r="AB118" i="84"/>
  <c r="AA118" i="84"/>
  <c r="Z118" i="84"/>
  <c r="Y118" i="84"/>
  <c r="X118" i="84"/>
  <c r="W118" i="84"/>
  <c r="V118" i="84"/>
  <c r="U118" i="84"/>
  <c r="T118" i="84"/>
  <c r="S118" i="84"/>
  <c r="R118" i="84"/>
  <c r="Q118" i="84"/>
  <c r="P118" i="84"/>
  <c r="O118" i="84"/>
  <c r="N118" i="84"/>
  <c r="M118" i="84"/>
  <c r="L118" i="84"/>
  <c r="K118" i="84"/>
  <c r="J118" i="84"/>
  <c r="I118" i="84"/>
  <c r="H118" i="84"/>
  <c r="G118" i="84"/>
  <c r="F118" i="84"/>
  <c r="E118" i="84"/>
  <c r="D118" i="84"/>
  <c r="C118" i="84"/>
  <c r="B118" i="84"/>
  <c r="AG117" i="84"/>
  <c r="AG116" i="84"/>
  <c r="V9" i="84" s="1"/>
  <c r="V11" i="84" s="1"/>
  <c r="AG112" i="84"/>
  <c r="AF110" i="84"/>
  <c r="AE110" i="84"/>
  <c r="AD110" i="84"/>
  <c r="AC110" i="84"/>
  <c r="AB110" i="84"/>
  <c r="AA110" i="84"/>
  <c r="Z110" i="84"/>
  <c r="Y110" i="84"/>
  <c r="X110" i="84"/>
  <c r="W110" i="84"/>
  <c r="V110" i="84"/>
  <c r="U110" i="84"/>
  <c r="T110" i="84"/>
  <c r="S110" i="84"/>
  <c r="R110" i="84"/>
  <c r="Q110" i="84"/>
  <c r="P110" i="84"/>
  <c r="O110" i="84"/>
  <c r="N110" i="84"/>
  <c r="M110" i="84"/>
  <c r="L110" i="84"/>
  <c r="K110" i="84"/>
  <c r="J110" i="84"/>
  <c r="I110" i="84"/>
  <c r="H110" i="84"/>
  <c r="G110" i="84"/>
  <c r="F110" i="84"/>
  <c r="E110" i="84"/>
  <c r="D110" i="84"/>
  <c r="C110" i="84"/>
  <c r="B110" i="84"/>
  <c r="AG110" i="84" s="1"/>
  <c r="AG109" i="84"/>
  <c r="AG108" i="84"/>
  <c r="AG104" i="84"/>
  <c r="AE102" i="84"/>
  <c r="AD102" i="84"/>
  <c r="AC102" i="84"/>
  <c r="AB102" i="84"/>
  <c r="AA102" i="84"/>
  <c r="Z102" i="84"/>
  <c r="Y102" i="84"/>
  <c r="X102" i="84"/>
  <c r="W102" i="84"/>
  <c r="V102" i="84"/>
  <c r="U102" i="84"/>
  <c r="T102" i="84"/>
  <c r="S102" i="84"/>
  <c r="R102" i="84"/>
  <c r="Q102" i="84"/>
  <c r="P102" i="84"/>
  <c r="O102" i="84"/>
  <c r="N102" i="84"/>
  <c r="M102" i="84"/>
  <c r="L102" i="84"/>
  <c r="K102" i="84"/>
  <c r="J102" i="84"/>
  <c r="I102" i="84"/>
  <c r="H102" i="84"/>
  <c r="G102" i="84"/>
  <c r="F102" i="84"/>
  <c r="E102" i="84"/>
  <c r="D102" i="84"/>
  <c r="C102" i="84"/>
  <c r="AG102" i="84" s="1"/>
  <c r="B102" i="84"/>
  <c r="AG101" i="84"/>
  <c r="AG100" i="84"/>
  <c r="AG96" i="84"/>
  <c r="AF94" i="84"/>
  <c r="AE94" i="84"/>
  <c r="AD94" i="84"/>
  <c r="AC94" i="84"/>
  <c r="AB94" i="84"/>
  <c r="AA94" i="84"/>
  <c r="Z94" i="84"/>
  <c r="Y94" i="84"/>
  <c r="X94" i="84"/>
  <c r="W94" i="84"/>
  <c r="V94" i="84"/>
  <c r="U94" i="84"/>
  <c r="T94" i="84"/>
  <c r="S94" i="84"/>
  <c r="R94" i="84"/>
  <c r="Q94" i="84"/>
  <c r="P94" i="84"/>
  <c r="O94" i="84"/>
  <c r="N94" i="84"/>
  <c r="M94" i="84"/>
  <c r="L94" i="84"/>
  <c r="K94" i="84"/>
  <c r="J94" i="84"/>
  <c r="I94" i="84"/>
  <c r="H94" i="84"/>
  <c r="G94" i="84"/>
  <c r="F94" i="84"/>
  <c r="E94" i="84"/>
  <c r="D94" i="84"/>
  <c r="C94" i="84"/>
  <c r="B94" i="84"/>
  <c r="AG93" i="84"/>
  <c r="AG92" i="84"/>
  <c r="AG88" i="84"/>
  <c r="AF86" i="84"/>
  <c r="AE86" i="84"/>
  <c r="AD86" i="84"/>
  <c r="AC86" i="84"/>
  <c r="AB86" i="84"/>
  <c r="AA86" i="84"/>
  <c r="Z86" i="84"/>
  <c r="Y86" i="84"/>
  <c r="X86" i="84"/>
  <c r="W86" i="84"/>
  <c r="V86" i="84"/>
  <c r="U86" i="84"/>
  <c r="T86" i="84"/>
  <c r="S86" i="84"/>
  <c r="R86" i="84"/>
  <c r="Q86" i="84"/>
  <c r="P86" i="84"/>
  <c r="O86" i="84"/>
  <c r="N86" i="84"/>
  <c r="M86" i="84"/>
  <c r="L86" i="84"/>
  <c r="K86" i="84"/>
  <c r="J86" i="84"/>
  <c r="I86" i="84"/>
  <c r="H86" i="84"/>
  <c r="G86" i="84"/>
  <c r="F86" i="84"/>
  <c r="E86" i="84"/>
  <c r="D86" i="84"/>
  <c r="C86" i="84"/>
  <c r="B86" i="84"/>
  <c r="AG85" i="84"/>
  <c r="AG84" i="84"/>
  <c r="AG80" i="84"/>
  <c r="AE78" i="84"/>
  <c r="AD78" i="84"/>
  <c r="AC78" i="84"/>
  <c r="AB78" i="84"/>
  <c r="AA78" i="84"/>
  <c r="Z78" i="84"/>
  <c r="Y78" i="84"/>
  <c r="X78" i="84"/>
  <c r="W78" i="84"/>
  <c r="V78" i="84"/>
  <c r="U78" i="84"/>
  <c r="T78" i="84"/>
  <c r="S78" i="84"/>
  <c r="R78" i="84"/>
  <c r="Q78" i="84"/>
  <c r="P78" i="84"/>
  <c r="O78" i="84"/>
  <c r="N78" i="84"/>
  <c r="M78" i="84"/>
  <c r="L78" i="84"/>
  <c r="K78" i="84"/>
  <c r="J78" i="84"/>
  <c r="I78" i="84"/>
  <c r="H78" i="84"/>
  <c r="G78" i="84"/>
  <c r="F78" i="84"/>
  <c r="E78" i="84"/>
  <c r="D78" i="84"/>
  <c r="C78" i="84"/>
  <c r="B78" i="84"/>
  <c r="AG77" i="84"/>
  <c r="AG76" i="84"/>
  <c r="L9" i="84" s="1"/>
  <c r="L11" i="84" s="1"/>
  <c r="AG72" i="84"/>
  <c r="AF70" i="84"/>
  <c r="AE70" i="84"/>
  <c r="AD70" i="84"/>
  <c r="AC70" i="84"/>
  <c r="AB70" i="84"/>
  <c r="AA70" i="84"/>
  <c r="Z70" i="84"/>
  <c r="Y70" i="84"/>
  <c r="X70" i="84"/>
  <c r="W70" i="84"/>
  <c r="V70" i="84"/>
  <c r="U70" i="84"/>
  <c r="T70" i="84"/>
  <c r="S70" i="84"/>
  <c r="R70" i="84"/>
  <c r="Q70" i="84"/>
  <c r="P70" i="84"/>
  <c r="O70" i="84"/>
  <c r="N70" i="84"/>
  <c r="M70" i="84"/>
  <c r="L70" i="84"/>
  <c r="K70" i="84"/>
  <c r="J70" i="84"/>
  <c r="I70" i="84"/>
  <c r="H70" i="84"/>
  <c r="G70" i="84"/>
  <c r="F70" i="84"/>
  <c r="E70" i="84"/>
  <c r="D70" i="84"/>
  <c r="C70" i="84"/>
  <c r="B70" i="84"/>
  <c r="AG70" i="84" s="1"/>
  <c r="AG69" i="84"/>
  <c r="AG68" i="84"/>
  <c r="AG64" i="84"/>
  <c r="AE62" i="84"/>
  <c r="AD62" i="84"/>
  <c r="AC62" i="84"/>
  <c r="AB62" i="84"/>
  <c r="AA62" i="84"/>
  <c r="Z62" i="84"/>
  <c r="Y62" i="84"/>
  <c r="X62" i="84"/>
  <c r="W62" i="84"/>
  <c r="V62" i="84"/>
  <c r="U62" i="84"/>
  <c r="T62" i="84"/>
  <c r="S62" i="84"/>
  <c r="R62" i="84"/>
  <c r="Q62" i="84"/>
  <c r="P62" i="84"/>
  <c r="O62" i="84"/>
  <c r="N62" i="84"/>
  <c r="M62" i="84"/>
  <c r="L62" i="84"/>
  <c r="K62" i="84"/>
  <c r="J62" i="84"/>
  <c r="I62" i="84"/>
  <c r="H62" i="84"/>
  <c r="G62" i="84"/>
  <c r="F62" i="84"/>
  <c r="E62" i="84"/>
  <c r="D62" i="84"/>
  <c r="C62" i="84"/>
  <c r="B62" i="84"/>
  <c r="AG61" i="84"/>
  <c r="AG60" i="84"/>
  <c r="AG56" i="84"/>
  <c r="AF54" i="84"/>
  <c r="AE54" i="84"/>
  <c r="AD54" i="84"/>
  <c r="AC54" i="84"/>
  <c r="AB54" i="84"/>
  <c r="AA54" i="84"/>
  <c r="Z54" i="84"/>
  <c r="Y54" i="84"/>
  <c r="X54" i="84"/>
  <c r="W54" i="84"/>
  <c r="V54" i="84"/>
  <c r="U54" i="84"/>
  <c r="T54" i="84"/>
  <c r="S54" i="84"/>
  <c r="R54" i="84"/>
  <c r="Q54" i="84"/>
  <c r="P54" i="84"/>
  <c r="O54" i="84"/>
  <c r="N54" i="84"/>
  <c r="M54" i="84"/>
  <c r="L54" i="84"/>
  <c r="K54" i="84"/>
  <c r="J54" i="84"/>
  <c r="I54" i="84"/>
  <c r="H54" i="84"/>
  <c r="G54" i="84"/>
  <c r="F54" i="84"/>
  <c r="E54" i="84"/>
  <c r="D54" i="84"/>
  <c r="C54" i="84"/>
  <c r="B54" i="84"/>
  <c r="AG53" i="84"/>
  <c r="AG52" i="84"/>
  <c r="AG48" i="84"/>
  <c r="AD46" i="84"/>
  <c r="AC46" i="84"/>
  <c r="AB46" i="84"/>
  <c r="AA46" i="84"/>
  <c r="Z46" i="84"/>
  <c r="Y46" i="84"/>
  <c r="X46" i="84"/>
  <c r="W46" i="84"/>
  <c r="V46" i="84"/>
  <c r="U46" i="84"/>
  <c r="T46" i="84"/>
  <c r="S46" i="84"/>
  <c r="R46" i="84"/>
  <c r="Q46" i="84"/>
  <c r="P46" i="84"/>
  <c r="O46" i="84"/>
  <c r="N46" i="84"/>
  <c r="M46" i="84"/>
  <c r="L46" i="84"/>
  <c r="K46" i="84"/>
  <c r="J46" i="84"/>
  <c r="I46" i="84"/>
  <c r="H46" i="84"/>
  <c r="G46" i="84"/>
  <c r="F46" i="84"/>
  <c r="E46" i="84"/>
  <c r="D46" i="84"/>
  <c r="C46" i="84"/>
  <c r="B46" i="84"/>
  <c r="AG45" i="84"/>
  <c r="AG44" i="84"/>
  <c r="AG40" i="84"/>
  <c r="AF38" i="84"/>
  <c r="AE38" i="84"/>
  <c r="AD38" i="84"/>
  <c r="AC38" i="84"/>
  <c r="AB38" i="84"/>
  <c r="AA38" i="84"/>
  <c r="Z38" i="84"/>
  <c r="Y38" i="84"/>
  <c r="X38" i="84"/>
  <c r="W38" i="84"/>
  <c r="V38" i="84"/>
  <c r="U38" i="84"/>
  <c r="T38" i="84"/>
  <c r="S38" i="84"/>
  <c r="R38" i="84"/>
  <c r="Q38" i="84"/>
  <c r="P38" i="84"/>
  <c r="O38" i="84"/>
  <c r="N38" i="84"/>
  <c r="M38" i="84"/>
  <c r="L38" i="84"/>
  <c r="K38" i="84"/>
  <c r="J38" i="84"/>
  <c r="I38" i="84"/>
  <c r="H38" i="84"/>
  <c r="G38" i="84"/>
  <c r="F38" i="84"/>
  <c r="E38" i="84"/>
  <c r="D38" i="84"/>
  <c r="C38" i="84"/>
  <c r="B38" i="84"/>
  <c r="AG37" i="84"/>
  <c r="AG36" i="84"/>
  <c r="T33" i="84"/>
  <c r="X16" i="84"/>
  <c r="T16" i="84"/>
  <c r="R16" i="84"/>
  <c r="P16" i="84"/>
  <c r="N16" i="84"/>
  <c r="L16" i="84"/>
  <c r="J16" i="84"/>
  <c r="H16" i="84"/>
  <c r="F16" i="84"/>
  <c r="D16" i="84"/>
  <c r="B16" i="84"/>
  <c r="C21" i="49"/>
  <c r="J11" i="84"/>
  <c r="X10" i="84"/>
  <c r="V10" i="84"/>
  <c r="T10" i="84"/>
  <c r="R10" i="84"/>
  <c r="P10" i="84"/>
  <c r="N10" i="84"/>
  <c r="L10" i="84"/>
  <c r="J10" i="84"/>
  <c r="H10" i="84"/>
  <c r="F10" i="84"/>
  <c r="D10" i="84"/>
  <c r="B10" i="84"/>
  <c r="X9" i="84"/>
  <c r="X11" i="84" s="1"/>
  <c r="T9" i="84"/>
  <c r="T11" i="84" s="1"/>
  <c r="R9" i="84"/>
  <c r="R11" i="84" s="1"/>
  <c r="P9" i="84"/>
  <c r="N9" i="84"/>
  <c r="N11" i="84" s="1"/>
  <c r="J9" i="84"/>
  <c r="H9" i="84"/>
  <c r="H11" i="84" s="1"/>
  <c r="F9" i="84"/>
  <c r="F11" i="84" s="1"/>
  <c r="D9" i="84"/>
  <c r="D11" i="84" s="1"/>
  <c r="B9" i="84"/>
  <c r="P6" i="84"/>
  <c r="B6" i="84"/>
  <c r="B3" i="84"/>
  <c r="AG128" i="83"/>
  <c r="AF126" i="83"/>
  <c r="AE126" i="83"/>
  <c r="AD126" i="83"/>
  <c r="AC126" i="83"/>
  <c r="AB126" i="83"/>
  <c r="AA126" i="83"/>
  <c r="Z126" i="83"/>
  <c r="Y126" i="83"/>
  <c r="X126" i="83"/>
  <c r="W126" i="83"/>
  <c r="V126" i="83"/>
  <c r="U126" i="83"/>
  <c r="T126" i="83"/>
  <c r="S126" i="83"/>
  <c r="R126" i="83"/>
  <c r="Q126" i="83"/>
  <c r="P126" i="83"/>
  <c r="O126" i="83"/>
  <c r="N126" i="83"/>
  <c r="M126" i="83"/>
  <c r="L126" i="83"/>
  <c r="K126" i="83"/>
  <c r="J126" i="83"/>
  <c r="I126" i="83"/>
  <c r="H126" i="83"/>
  <c r="G126" i="83"/>
  <c r="F126" i="83"/>
  <c r="E126" i="83"/>
  <c r="D126" i="83"/>
  <c r="C126" i="83"/>
  <c r="B126" i="83"/>
  <c r="AG125" i="83"/>
  <c r="AG124" i="83"/>
  <c r="AG120" i="83"/>
  <c r="AE118" i="83"/>
  <c r="AD118" i="83"/>
  <c r="AC118" i="83"/>
  <c r="AB118" i="83"/>
  <c r="AA118" i="83"/>
  <c r="Z118" i="83"/>
  <c r="Y118" i="83"/>
  <c r="X118" i="83"/>
  <c r="W118" i="83"/>
  <c r="V118" i="83"/>
  <c r="U118" i="83"/>
  <c r="T118" i="83"/>
  <c r="S118" i="83"/>
  <c r="R118" i="83"/>
  <c r="Q118" i="83"/>
  <c r="P118" i="83"/>
  <c r="O118" i="83"/>
  <c r="N118" i="83"/>
  <c r="M118" i="83"/>
  <c r="L118" i="83"/>
  <c r="K118" i="83"/>
  <c r="J118" i="83"/>
  <c r="I118" i="83"/>
  <c r="H118" i="83"/>
  <c r="G118" i="83"/>
  <c r="F118" i="83"/>
  <c r="E118" i="83"/>
  <c r="D118" i="83"/>
  <c r="C118" i="83"/>
  <c r="B118" i="83"/>
  <c r="AG117" i="83"/>
  <c r="AG116" i="83"/>
  <c r="AG112" i="83"/>
  <c r="T16" i="83" s="1"/>
  <c r="AF110" i="83"/>
  <c r="AE110" i="83"/>
  <c r="AD110" i="83"/>
  <c r="AC110" i="83"/>
  <c r="AB110" i="83"/>
  <c r="AA110" i="83"/>
  <c r="Z110" i="83"/>
  <c r="Y110" i="83"/>
  <c r="X110" i="83"/>
  <c r="W110" i="83"/>
  <c r="V110" i="83"/>
  <c r="U110" i="83"/>
  <c r="T110" i="83"/>
  <c r="S110" i="83"/>
  <c r="R110" i="83"/>
  <c r="Q110" i="83"/>
  <c r="P110" i="83"/>
  <c r="O110" i="83"/>
  <c r="N110" i="83"/>
  <c r="M110" i="83"/>
  <c r="L110" i="83"/>
  <c r="K110" i="83"/>
  <c r="J110" i="83"/>
  <c r="I110" i="83"/>
  <c r="H110" i="83"/>
  <c r="G110" i="83"/>
  <c r="F110" i="83"/>
  <c r="E110" i="83"/>
  <c r="D110" i="83"/>
  <c r="C110" i="83"/>
  <c r="B110" i="83"/>
  <c r="AG109" i="83"/>
  <c r="T10" i="83" s="1"/>
  <c r="AG108" i="83"/>
  <c r="AG104" i="83"/>
  <c r="AE102" i="83"/>
  <c r="AD102" i="83"/>
  <c r="AC102" i="83"/>
  <c r="AB102" i="83"/>
  <c r="AA102" i="83"/>
  <c r="Z102" i="83"/>
  <c r="Y102" i="83"/>
  <c r="X102" i="83"/>
  <c r="W102" i="83"/>
  <c r="V102" i="83"/>
  <c r="U102" i="83"/>
  <c r="T102" i="83"/>
  <c r="S102" i="83"/>
  <c r="R102" i="83"/>
  <c r="Q102" i="83"/>
  <c r="P102" i="83"/>
  <c r="O102" i="83"/>
  <c r="N102" i="83"/>
  <c r="M102" i="83"/>
  <c r="L102" i="83"/>
  <c r="K102" i="83"/>
  <c r="J102" i="83"/>
  <c r="I102" i="83"/>
  <c r="H102" i="83"/>
  <c r="G102" i="83"/>
  <c r="F102" i="83"/>
  <c r="E102" i="83"/>
  <c r="D102" i="83"/>
  <c r="C102" i="83"/>
  <c r="B102" i="83"/>
  <c r="AG102" i="83" s="1"/>
  <c r="AG101" i="83"/>
  <c r="AG100" i="83"/>
  <c r="AG96" i="83"/>
  <c r="AF94" i="83"/>
  <c r="AE94" i="83"/>
  <c r="AD94" i="83"/>
  <c r="AC94" i="83"/>
  <c r="AB94" i="83"/>
  <c r="AA94" i="83"/>
  <c r="Z94" i="83"/>
  <c r="Y94" i="83"/>
  <c r="X94" i="83"/>
  <c r="W94" i="83"/>
  <c r="V94" i="83"/>
  <c r="U94" i="83"/>
  <c r="T94" i="83"/>
  <c r="S94" i="83"/>
  <c r="R94" i="83"/>
  <c r="Q94" i="83"/>
  <c r="P94" i="83"/>
  <c r="O94" i="83"/>
  <c r="N94" i="83"/>
  <c r="M94" i="83"/>
  <c r="L94" i="83"/>
  <c r="K94" i="83"/>
  <c r="J94" i="83"/>
  <c r="I94" i="83"/>
  <c r="H94" i="83"/>
  <c r="G94" i="83"/>
  <c r="F94" i="83"/>
  <c r="E94" i="83"/>
  <c r="D94" i="83"/>
  <c r="C94" i="83"/>
  <c r="B94" i="83"/>
  <c r="AG93" i="83"/>
  <c r="AG92" i="83"/>
  <c r="AG88" i="83"/>
  <c r="AF86" i="83"/>
  <c r="AE86" i="83"/>
  <c r="AD86" i="83"/>
  <c r="AC86" i="83"/>
  <c r="AB86" i="83"/>
  <c r="AA86" i="83"/>
  <c r="Z86" i="83"/>
  <c r="Y86" i="83"/>
  <c r="X86" i="83"/>
  <c r="W86" i="83"/>
  <c r="V86" i="83"/>
  <c r="U86" i="83"/>
  <c r="T86" i="83"/>
  <c r="S86" i="83"/>
  <c r="R86" i="83"/>
  <c r="Q86" i="83"/>
  <c r="P86" i="83"/>
  <c r="O86" i="83"/>
  <c r="N86" i="83"/>
  <c r="M86" i="83"/>
  <c r="L86" i="83"/>
  <c r="K86" i="83"/>
  <c r="J86" i="83"/>
  <c r="I86" i="83"/>
  <c r="H86" i="83"/>
  <c r="G86" i="83"/>
  <c r="F86" i="83"/>
  <c r="E86" i="83"/>
  <c r="D86" i="83"/>
  <c r="C86" i="83"/>
  <c r="B86" i="83"/>
  <c r="AG85" i="83"/>
  <c r="N10" i="83" s="1"/>
  <c r="AG84" i="83"/>
  <c r="AG80" i="83"/>
  <c r="AE78" i="83"/>
  <c r="AD78" i="83"/>
  <c r="AC78" i="83"/>
  <c r="AB78" i="83"/>
  <c r="AA78" i="83"/>
  <c r="Z78" i="83"/>
  <c r="Y78" i="83"/>
  <c r="X78" i="83"/>
  <c r="W78" i="83"/>
  <c r="V78" i="83"/>
  <c r="U78" i="83"/>
  <c r="T78" i="83"/>
  <c r="S78" i="83"/>
  <c r="R78" i="83"/>
  <c r="Q78" i="83"/>
  <c r="P78" i="83"/>
  <c r="O78" i="83"/>
  <c r="N78" i="83"/>
  <c r="M78" i="83"/>
  <c r="L78" i="83"/>
  <c r="K78" i="83"/>
  <c r="J78" i="83"/>
  <c r="I78" i="83"/>
  <c r="H78" i="83"/>
  <c r="G78" i="83"/>
  <c r="F78" i="83"/>
  <c r="E78" i="83"/>
  <c r="D78" i="83"/>
  <c r="C78" i="83"/>
  <c r="B78" i="83"/>
  <c r="AG77" i="83"/>
  <c r="AG76" i="83"/>
  <c r="AG72" i="83"/>
  <c r="J16" i="83" s="1"/>
  <c r="AF70" i="83"/>
  <c r="AE70" i="83"/>
  <c r="AD70" i="83"/>
  <c r="AC70" i="83"/>
  <c r="AB70" i="83"/>
  <c r="AA70" i="83"/>
  <c r="Z70" i="83"/>
  <c r="Y70" i="83"/>
  <c r="X70" i="83"/>
  <c r="W70" i="83"/>
  <c r="V70" i="83"/>
  <c r="U70" i="83"/>
  <c r="T70" i="83"/>
  <c r="S70" i="83"/>
  <c r="R70" i="83"/>
  <c r="Q70" i="83"/>
  <c r="P70" i="83"/>
  <c r="O70" i="83"/>
  <c r="N70" i="83"/>
  <c r="M70" i="83"/>
  <c r="L70" i="83"/>
  <c r="K70" i="83"/>
  <c r="J70" i="83"/>
  <c r="I70" i="83"/>
  <c r="H70" i="83"/>
  <c r="G70" i="83"/>
  <c r="F70" i="83"/>
  <c r="E70" i="83"/>
  <c r="D70" i="83"/>
  <c r="C70" i="83"/>
  <c r="B70" i="83"/>
  <c r="AG69" i="83"/>
  <c r="J10" i="83" s="1"/>
  <c r="AG68" i="83"/>
  <c r="AG64" i="83"/>
  <c r="AE62" i="83"/>
  <c r="AD62" i="83"/>
  <c r="AC62" i="83"/>
  <c r="AB62" i="83"/>
  <c r="AA62" i="83"/>
  <c r="Z62" i="83"/>
  <c r="Y62" i="83"/>
  <c r="X62" i="83"/>
  <c r="W62" i="83"/>
  <c r="V62" i="83"/>
  <c r="U62" i="83"/>
  <c r="T62" i="83"/>
  <c r="S62" i="83"/>
  <c r="R62" i="83"/>
  <c r="Q62" i="83"/>
  <c r="P62" i="83"/>
  <c r="O62" i="83"/>
  <c r="N62" i="83"/>
  <c r="M62" i="83"/>
  <c r="L62" i="83"/>
  <c r="K62" i="83"/>
  <c r="J62" i="83"/>
  <c r="I62" i="83"/>
  <c r="H62" i="83"/>
  <c r="G62" i="83"/>
  <c r="F62" i="83"/>
  <c r="E62" i="83"/>
  <c r="D62" i="83"/>
  <c r="C62" i="83"/>
  <c r="B62" i="83"/>
  <c r="AG61" i="83"/>
  <c r="AG60" i="83"/>
  <c r="AG56" i="83"/>
  <c r="AF54" i="83"/>
  <c r="AE54" i="83"/>
  <c r="AD54" i="83"/>
  <c r="AC54" i="83"/>
  <c r="AB54" i="83"/>
  <c r="AA54" i="83"/>
  <c r="Z54" i="83"/>
  <c r="Y54" i="83"/>
  <c r="X54" i="83"/>
  <c r="W54" i="83"/>
  <c r="V54" i="83"/>
  <c r="U54" i="83"/>
  <c r="T54" i="83"/>
  <c r="S54" i="83"/>
  <c r="R54" i="83"/>
  <c r="Q54" i="83"/>
  <c r="P54" i="83"/>
  <c r="O54" i="83"/>
  <c r="N54" i="83"/>
  <c r="M54" i="83"/>
  <c r="L54" i="83"/>
  <c r="K54" i="83"/>
  <c r="J54" i="83"/>
  <c r="I54" i="83"/>
  <c r="H54" i="83"/>
  <c r="G54" i="83"/>
  <c r="F54" i="83"/>
  <c r="E54" i="83"/>
  <c r="D54" i="83"/>
  <c r="C54" i="83"/>
  <c r="B54" i="83"/>
  <c r="AG53" i="83"/>
  <c r="AG52" i="83"/>
  <c r="F9" i="83" s="1"/>
  <c r="AG48" i="83"/>
  <c r="AD46" i="83"/>
  <c r="AC46" i="83"/>
  <c r="AB46" i="83"/>
  <c r="AA46" i="83"/>
  <c r="Z46" i="83"/>
  <c r="Y46" i="83"/>
  <c r="X46" i="83"/>
  <c r="W46" i="83"/>
  <c r="V46" i="83"/>
  <c r="U46" i="83"/>
  <c r="T46" i="83"/>
  <c r="S46" i="83"/>
  <c r="R46" i="83"/>
  <c r="Q46" i="83"/>
  <c r="P46" i="83"/>
  <c r="O46" i="83"/>
  <c r="N46" i="83"/>
  <c r="M46" i="83"/>
  <c r="L46" i="83"/>
  <c r="K46" i="83"/>
  <c r="J46" i="83"/>
  <c r="I46" i="83"/>
  <c r="H46" i="83"/>
  <c r="G46" i="83"/>
  <c r="F46" i="83"/>
  <c r="E46" i="83"/>
  <c r="D46" i="83"/>
  <c r="C46" i="83"/>
  <c r="B46" i="83"/>
  <c r="AG45" i="83"/>
  <c r="AG44" i="83"/>
  <c r="AG40" i="83"/>
  <c r="AF38" i="83"/>
  <c r="AE38" i="83"/>
  <c r="AD38" i="83"/>
  <c r="AC38" i="83"/>
  <c r="AB38" i="83"/>
  <c r="AA38" i="83"/>
  <c r="Z38" i="83"/>
  <c r="Y38" i="83"/>
  <c r="X38" i="83"/>
  <c r="W38" i="83"/>
  <c r="V38" i="83"/>
  <c r="U38" i="83"/>
  <c r="T38" i="83"/>
  <c r="S38" i="83"/>
  <c r="R38" i="83"/>
  <c r="Q38" i="83"/>
  <c r="P38" i="83"/>
  <c r="O38" i="83"/>
  <c r="N38" i="83"/>
  <c r="M38" i="83"/>
  <c r="L38" i="83"/>
  <c r="K38" i="83"/>
  <c r="J38" i="83"/>
  <c r="I38" i="83"/>
  <c r="H38" i="83"/>
  <c r="G38" i="83"/>
  <c r="F38" i="83"/>
  <c r="E38" i="83"/>
  <c r="D38" i="83"/>
  <c r="C38" i="83"/>
  <c r="B38" i="83"/>
  <c r="AG37" i="83"/>
  <c r="AG36" i="83"/>
  <c r="T33" i="83"/>
  <c r="X16" i="83"/>
  <c r="V16" i="83"/>
  <c r="R16" i="83"/>
  <c r="P16" i="83"/>
  <c r="N16" i="83"/>
  <c r="L16" i="83"/>
  <c r="H16" i="83"/>
  <c r="F16" i="83"/>
  <c r="D16" i="83"/>
  <c r="B16" i="83"/>
  <c r="C20" i="49"/>
  <c r="X10" i="83"/>
  <c r="V10" i="83"/>
  <c r="R10" i="83"/>
  <c r="P10" i="83"/>
  <c r="L10" i="83"/>
  <c r="H10" i="83"/>
  <c r="F10" i="83"/>
  <c r="D10" i="83"/>
  <c r="B10" i="83"/>
  <c r="X9" i="83"/>
  <c r="V9" i="83"/>
  <c r="V11" i="83" s="1"/>
  <c r="T9" i="83"/>
  <c r="R9" i="83"/>
  <c r="R11" i="83" s="1"/>
  <c r="P9" i="83"/>
  <c r="N9" i="83"/>
  <c r="L9" i="83"/>
  <c r="L11" i="83" s="1"/>
  <c r="J9" i="83"/>
  <c r="H9" i="83"/>
  <c r="D9" i="83"/>
  <c r="D11" i="83" s="1"/>
  <c r="B9" i="83"/>
  <c r="B11" i="83" s="1"/>
  <c r="P6" i="83"/>
  <c r="B6" i="83"/>
  <c r="B3" i="83"/>
  <c r="AG128" i="82"/>
  <c r="AF126" i="82"/>
  <c r="AE126" i="82"/>
  <c r="AD126" i="82"/>
  <c r="AC126" i="82"/>
  <c r="AB126" i="82"/>
  <c r="AA126" i="82"/>
  <c r="Z126" i="82"/>
  <c r="Y126" i="82"/>
  <c r="X126" i="82"/>
  <c r="W126" i="82"/>
  <c r="V126" i="82"/>
  <c r="U126" i="82"/>
  <c r="T126" i="82"/>
  <c r="S126" i="82"/>
  <c r="R126" i="82"/>
  <c r="Q126" i="82"/>
  <c r="P126" i="82"/>
  <c r="O126" i="82"/>
  <c r="N126" i="82"/>
  <c r="M126" i="82"/>
  <c r="L126" i="82"/>
  <c r="K126" i="82"/>
  <c r="J126" i="82"/>
  <c r="I126" i="82"/>
  <c r="H126" i="82"/>
  <c r="G126" i="82"/>
  <c r="F126" i="82"/>
  <c r="E126" i="82"/>
  <c r="D126" i="82"/>
  <c r="C126" i="82"/>
  <c r="B126" i="82"/>
  <c r="AG125" i="82"/>
  <c r="AG124" i="82"/>
  <c r="AG120" i="82"/>
  <c r="V16" i="82" s="1"/>
  <c r="AE118" i="82"/>
  <c r="AD118" i="82"/>
  <c r="AC118" i="82"/>
  <c r="AB118" i="82"/>
  <c r="AA118" i="82"/>
  <c r="Z118" i="82"/>
  <c r="Y118" i="82"/>
  <c r="X118" i="82"/>
  <c r="W118" i="82"/>
  <c r="V118" i="82"/>
  <c r="U118" i="82"/>
  <c r="T118" i="82"/>
  <c r="S118" i="82"/>
  <c r="R118" i="82"/>
  <c r="Q118" i="82"/>
  <c r="P118" i="82"/>
  <c r="O118" i="82"/>
  <c r="N118" i="82"/>
  <c r="M118" i="82"/>
  <c r="L118" i="82"/>
  <c r="K118" i="82"/>
  <c r="J118" i="82"/>
  <c r="I118" i="82"/>
  <c r="H118" i="82"/>
  <c r="G118" i="82"/>
  <c r="F118" i="82"/>
  <c r="E118" i="82"/>
  <c r="D118" i="82"/>
  <c r="C118" i="82"/>
  <c r="B118" i="82"/>
  <c r="AG117" i="82"/>
  <c r="AG116" i="82"/>
  <c r="V9" i="82" s="1"/>
  <c r="AG112" i="82"/>
  <c r="AF110" i="82"/>
  <c r="AE110" i="82"/>
  <c r="AD110" i="82"/>
  <c r="AC110" i="82"/>
  <c r="AB110" i="82"/>
  <c r="AA110" i="82"/>
  <c r="Z110" i="82"/>
  <c r="Y110" i="82"/>
  <c r="X110" i="82"/>
  <c r="W110" i="82"/>
  <c r="V110" i="82"/>
  <c r="U110" i="82"/>
  <c r="T110" i="82"/>
  <c r="S110" i="82"/>
  <c r="R110" i="82"/>
  <c r="Q110" i="82"/>
  <c r="P110" i="82"/>
  <c r="O110" i="82"/>
  <c r="N110" i="82"/>
  <c r="M110" i="82"/>
  <c r="L110" i="82"/>
  <c r="K110" i="82"/>
  <c r="J110" i="82"/>
  <c r="I110" i="82"/>
  <c r="H110" i="82"/>
  <c r="G110" i="82"/>
  <c r="F110" i="82"/>
  <c r="E110" i="82"/>
  <c r="D110" i="82"/>
  <c r="C110" i="82"/>
  <c r="B110" i="82"/>
  <c r="AG109" i="82"/>
  <c r="AG108" i="82"/>
  <c r="AG104" i="82"/>
  <c r="AE102" i="82"/>
  <c r="AD102" i="82"/>
  <c r="AC102" i="82"/>
  <c r="AB102" i="82"/>
  <c r="AA102" i="82"/>
  <c r="Z102" i="82"/>
  <c r="Y102" i="82"/>
  <c r="X102" i="82"/>
  <c r="W102" i="82"/>
  <c r="V102" i="82"/>
  <c r="U102" i="82"/>
  <c r="T102" i="82"/>
  <c r="S102" i="82"/>
  <c r="R102" i="82"/>
  <c r="Q102" i="82"/>
  <c r="P102" i="82"/>
  <c r="O102" i="82"/>
  <c r="N102" i="82"/>
  <c r="M102" i="82"/>
  <c r="L102" i="82"/>
  <c r="K102" i="82"/>
  <c r="J102" i="82"/>
  <c r="I102" i="82"/>
  <c r="H102" i="82"/>
  <c r="G102" i="82"/>
  <c r="F102" i="82"/>
  <c r="E102" i="82"/>
  <c r="D102" i="82"/>
  <c r="C102" i="82"/>
  <c r="B102" i="82"/>
  <c r="AG101" i="82"/>
  <c r="AG100" i="82"/>
  <c r="AG96" i="82"/>
  <c r="AF94" i="82"/>
  <c r="AE94" i="82"/>
  <c r="AD94" i="82"/>
  <c r="AC94" i="82"/>
  <c r="AB94" i="82"/>
  <c r="AA94" i="82"/>
  <c r="Z94" i="82"/>
  <c r="Y94" i="82"/>
  <c r="X94" i="82"/>
  <c r="W94" i="82"/>
  <c r="V94" i="82"/>
  <c r="U94" i="82"/>
  <c r="T94" i="82"/>
  <c r="S94" i="82"/>
  <c r="R94" i="82"/>
  <c r="Q94" i="82"/>
  <c r="P94" i="82"/>
  <c r="O94" i="82"/>
  <c r="N94" i="82"/>
  <c r="M94" i="82"/>
  <c r="L94" i="82"/>
  <c r="K94" i="82"/>
  <c r="J94" i="82"/>
  <c r="I94" i="82"/>
  <c r="H94" i="82"/>
  <c r="G94" i="82"/>
  <c r="F94" i="82"/>
  <c r="E94" i="82"/>
  <c r="D94" i="82"/>
  <c r="C94" i="82"/>
  <c r="B94" i="82"/>
  <c r="AG93" i="82"/>
  <c r="AG92" i="82"/>
  <c r="P9" i="82" s="1"/>
  <c r="AG88" i="82"/>
  <c r="AF86" i="82"/>
  <c r="AE86" i="82"/>
  <c r="AD86" i="82"/>
  <c r="AC86" i="82"/>
  <c r="AB86" i="82"/>
  <c r="AA86" i="82"/>
  <c r="Z86" i="82"/>
  <c r="Y86" i="82"/>
  <c r="X86" i="82"/>
  <c r="W86" i="82"/>
  <c r="V86" i="82"/>
  <c r="U86" i="82"/>
  <c r="T86" i="82"/>
  <c r="S86" i="82"/>
  <c r="R86" i="82"/>
  <c r="Q86" i="82"/>
  <c r="P86" i="82"/>
  <c r="O86" i="82"/>
  <c r="N86" i="82"/>
  <c r="M86" i="82"/>
  <c r="L86" i="82"/>
  <c r="K86" i="82"/>
  <c r="J86" i="82"/>
  <c r="I86" i="82"/>
  <c r="H86" i="82"/>
  <c r="G86" i="82"/>
  <c r="F86" i="82"/>
  <c r="E86" i="82"/>
  <c r="D86" i="82"/>
  <c r="C86" i="82"/>
  <c r="B86" i="82"/>
  <c r="AG85" i="82"/>
  <c r="AG84" i="82"/>
  <c r="AG80" i="82"/>
  <c r="L16" i="82" s="1"/>
  <c r="AE78" i="82"/>
  <c r="AD78" i="82"/>
  <c r="AC78" i="82"/>
  <c r="AB78" i="82"/>
  <c r="AA78" i="82"/>
  <c r="Z78" i="82"/>
  <c r="Y78" i="82"/>
  <c r="X78" i="82"/>
  <c r="W78" i="82"/>
  <c r="V78" i="82"/>
  <c r="U78" i="82"/>
  <c r="T78" i="82"/>
  <c r="S78" i="82"/>
  <c r="R78" i="82"/>
  <c r="Q78" i="82"/>
  <c r="P78" i="82"/>
  <c r="O78" i="82"/>
  <c r="N78" i="82"/>
  <c r="M78" i="82"/>
  <c r="L78" i="82"/>
  <c r="K78" i="82"/>
  <c r="J78" i="82"/>
  <c r="I78" i="82"/>
  <c r="H78" i="82"/>
  <c r="G78" i="82"/>
  <c r="F78" i="82"/>
  <c r="E78" i="82"/>
  <c r="D78" i="82"/>
  <c r="C78" i="82"/>
  <c r="B78" i="82"/>
  <c r="AG77" i="82"/>
  <c r="AG76" i="82"/>
  <c r="L9" i="82" s="1"/>
  <c r="L11" i="82" s="1"/>
  <c r="AG72" i="82"/>
  <c r="AF70" i="82"/>
  <c r="AE70" i="82"/>
  <c r="AD70" i="82"/>
  <c r="AC70" i="82"/>
  <c r="AB70" i="82"/>
  <c r="AA70" i="82"/>
  <c r="Z70" i="82"/>
  <c r="Y70" i="82"/>
  <c r="X70" i="82"/>
  <c r="W70" i="82"/>
  <c r="V70" i="82"/>
  <c r="U70" i="82"/>
  <c r="T70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C70" i="82"/>
  <c r="B70" i="82"/>
  <c r="AG69" i="82"/>
  <c r="J10" i="82" s="1"/>
  <c r="AG68" i="82"/>
  <c r="AG64" i="82"/>
  <c r="AE62" i="82"/>
  <c r="AD62" i="82"/>
  <c r="AC62" i="82"/>
  <c r="AB62" i="82"/>
  <c r="AA62" i="82"/>
  <c r="Z62" i="82"/>
  <c r="Y62" i="82"/>
  <c r="X62" i="82"/>
  <c r="W62" i="82"/>
  <c r="V62" i="82"/>
  <c r="U62" i="82"/>
  <c r="T62" i="82"/>
  <c r="S62" i="82"/>
  <c r="R62" i="82"/>
  <c r="Q62" i="82"/>
  <c r="P62" i="82"/>
  <c r="O62" i="82"/>
  <c r="N62" i="82"/>
  <c r="M62" i="82"/>
  <c r="L62" i="82"/>
  <c r="K62" i="82"/>
  <c r="J62" i="82"/>
  <c r="I62" i="82"/>
  <c r="H62" i="82"/>
  <c r="G62" i="82"/>
  <c r="F62" i="82"/>
  <c r="E62" i="82"/>
  <c r="D62" i="82"/>
  <c r="C62" i="82"/>
  <c r="B62" i="82"/>
  <c r="AG61" i="82"/>
  <c r="AG60" i="82"/>
  <c r="AG56" i="82"/>
  <c r="F16" i="82" s="1"/>
  <c r="AF54" i="82"/>
  <c r="AE54" i="82"/>
  <c r="AD54" i="82"/>
  <c r="AC54" i="82"/>
  <c r="AB54" i="82"/>
  <c r="AA54" i="82"/>
  <c r="Z54" i="82"/>
  <c r="Y54" i="82"/>
  <c r="X54" i="82"/>
  <c r="W54" i="82"/>
  <c r="V54" i="82"/>
  <c r="U54" i="82"/>
  <c r="T54" i="82"/>
  <c r="S54" i="82"/>
  <c r="R54" i="82"/>
  <c r="Q54" i="82"/>
  <c r="P54" i="82"/>
  <c r="O54" i="82"/>
  <c r="N54" i="82"/>
  <c r="M54" i="82"/>
  <c r="L54" i="82"/>
  <c r="K54" i="82"/>
  <c r="J54" i="82"/>
  <c r="I54" i="82"/>
  <c r="H54" i="82"/>
  <c r="G54" i="82"/>
  <c r="F54" i="82"/>
  <c r="E54" i="82"/>
  <c r="D54" i="82"/>
  <c r="C54" i="82"/>
  <c r="B54" i="82"/>
  <c r="AG53" i="82"/>
  <c r="AG52" i="82"/>
  <c r="F9" i="82" s="1"/>
  <c r="AG48" i="82"/>
  <c r="AD46" i="82"/>
  <c r="AC46" i="82"/>
  <c r="AB46" i="82"/>
  <c r="AA46" i="82"/>
  <c r="Z46" i="82"/>
  <c r="Y46" i="82"/>
  <c r="X46" i="82"/>
  <c r="W46" i="82"/>
  <c r="V46" i="82"/>
  <c r="U46" i="82"/>
  <c r="T46" i="82"/>
  <c r="S46" i="82"/>
  <c r="R46" i="82"/>
  <c r="Q46" i="82"/>
  <c r="P46" i="82"/>
  <c r="O46" i="82"/>
  <c r="N46" i="82"/>
  <c r="M46" i="82"/>
  <c r="L46" i="82"/>
  <c r="K46" i="82"/>
  <c r="J46" i="82"/>
  <c r="I46" i="82"/>
  <c r="H46" i="82"/>
  <c r="G46" i="82"/>
  <c r="F46" i="82"/>
  <c r="E46" i="82"/>
  <c r="D46" i="82"/>
  <c r="C46" i="82"/>
  <c r="B46" i="82"/>
  <c r="AG45" i="82"/>
  <c r="AG44" i="82"/>
  <c r="AG40" i="82"/>
  <c r="AF38" i="82"/>
  <c r="AE38" i="82"/>
  <c r="AD38" i="82"/>
  <c r="AC38" i="82"/>
  <c r="AB38" i="82"/>
  <c r="AA38" i="82"/>
  <c r="Z38" i="82"/>
  <c r="Y38" i="82"/>
  <c r="X38" i="82"/>
  <c r="W38" i="82"/>
  <c r="V38" i="82"/>
  <c r="U38" i="82"/>
  <c r="T38" i="82"/>
  <c r="S38" i="82"/>
  <c r="R38" i="82"/>
  <c r="Q38" i="82"/>
  <c r="P38" i="82"/>
  <c r="O38" i="82"/>
  <c r="N38" i="82"/>
  <c r="M38" i="82"/>
  <c r="L38" i="82"/>
  <c r="K38" i="82"/>
  <c r="J38" i="82"/>
  <c r="I38" i="82"/>
  <c r="H38" i="82"/>
  <c r="G38" i="82"/>
  <c r="F38" i="82"/>
  <c r="E38" i="82"/>
  <c r="D38" i="82"/>
  <c r="C38" i="82"/>
  <c r="B38" i="82"/>
  <c r="AG37" i="82"/>
  <c r="AG36" i="82"/>
  <c r="T33" i="82"/>
  <c r="X16" i="82"/>
  <c r="T16" i="82"/>
  <c r="R16" i="82"/>
  <c r="P16" i="82"/>
  <c r="N16" i="82"/>
  <c r="J16" i="82"/>
  <c r="H16" i="82"/>
  <c r="D16" i="82"/>
  <c r="B16" i="82"/>
  <c r="X10" i="82"/>
  <c r="V10" i="82"/>
  <c r="T10" i="82"/>
  <c r="R10" i="82"/>
  <c r="P10" i="82"/>
  <c r="N10" i="82"/>
  <c r="L10" i="82"/>
  <c r="H10" i="82"/>
  <c r="F10" i="82"/>
  <c r="D10" i="82"/>
  <c r="B10" i="82"/>
  <c r="X9" i="82"/>
  <c r="X11" i="82" s="1"/>
  <c r="T9" i="82"/>
  <c r="R9" i="82"/>
  <c r="N9" i="82"/>
  <c r="J9" i="82"/>
  <c r="J11" i="82" s="1"/>
  <c r="H9" i="82"/>
  <c r="D9" i="82"/>
  <c r="D11" i="82" s="1"/>
  <c r="B9" i="82"/>
  <c r="B11" i="82" s="1"/>
  <c r="P6" i="82"/>
  <c r="B6" i="82"/>
  <c r="B3" i="82"/>
  <c r="AG128" i="81"/>
  <c r="AF126" i="81"/>
  <c r="AE126" i="81"/>
  <c r="AD126" i="81"/>
  <c r="AC126" i="81"/>
  <c r="AB126" i="81"/>
  <c r="AA126" i="81"/>
  <c r="Z126" i="81"/>
  <c r="Y126" i="81"/>
  <c r="X126" i="81"/>
  <c r="W126" i="81"/>
  <c r="V126" i="81"/>
  <c r="U126" i="81"/>
  <c r="T126" i="81"/>
  <c r="S126" i="81"/>
  <c r="R126" i="81"/>
  <c r="Q126" i="81"/>
  <c r="P126" i="81"/>
  <c r="O126" i="81"/>
  <c r="N126" i="81"/>
  <c r="M126" i="81"/>
  <c r="L126" i="81"/>
  <c r="K126" i="81"/>
  <c r="J126" i="81"/>
  <c r="I126" i="81"/>
  <c r="H126" i="81"/>
  <c r="G126" i="81"/>
  <c r="F126" i="81"/>
  <c r="E126" i="81"/>
  <c r="D126" i="81"/>
  <c r="C126" i="81"/>
  <c r="B126" i="81"/>
  <c r="AG125" i="81"/>
  <c r="AG124" i="81"/>
  <c r="AG120" i="81"/>
  <c r="AE118" i="81"/>
  <c r="AD118" i="81"/>
  <c r="AC118" i="81"/>
  <c r="AB118" i="81"/>
  <c r="AA118" i="81"/>
  <c r="Z118" i="81"/>
  <c r="Y118" i="81"/>
  <c r="X118" i="81"/>
  <c r="W118" i="81"/>
  <c r="V118" i="81"/>
  <c r="U118" i="81"/>
  <c r="T118" i="81"/>
  <c r="S118" i="81"/>
  <c r="R118" i="81"/>
  <c r="Q118" i="81"/>
  <c r="P118" i="81"/>
  <c r="O118" i="81"/>
  <c r="N118" i="81"/>
  <c r="M118" i="81"/>
  <c r="L118" i="81"/>
  <c r="K118" i="81"/>
  <c r="J118" i="81"/>
  <c r="I118" i="81"/>
  <c r="H118" i="81"/>
  <c r="G118" i="81"/>
  <c r="F118" i="81"/>
  <c r="E118" i="81"/>
  <c r="D118" i="81"/>
  <c r="C118" i="81"/>
  <c r="B118" i="81"/>
  <c r="AG117" i="81"/>
  <c r="AG116" i="81"/>
  <c r="AG112" i="81"/>
  <c r="T16" i="81" s="1"/>
  <c r="AF110" i="81"/>
  <c r="AE110" i="81"/>
  <c r="AD110" i="81"/>
  <c r="AC110" i="81"/>
  <c r="AB110" i="81"/>
  <c r="AA110" i="81"/>
  <c r="Z110" i="81"/>
  <c r="Y110" i="81"/>
  <c r="X110" i="81"/>
  <c r="W110" i="81"/>
  <c r="V110" i="81"/>
  <c r="U110" i="81"/>
  <c r="T110" i="81"/>
  <c r="S110" i="81"/>
  <c r="R110" i="81"/>
  <c r="Q110" i="81"/>
  <c r="P110" i="81"/>
  <c r="O110" i="81"/>
  <c r="N110" i="81"/>
  <c r="M110" i="81"/>
  <c r="L110" i="81"/>
  <c r="K110" i="81"/>
  <c r="J110" i="81"/>
  <c r="I110" i="81"/>
  <c r="H110" i="81"/>
  <c r="G110" i="81"/>
  <c r="F110" i="81"/>
  <c r="E110" i="81"/>
  <c r="D110" i="81"/>
  <c r="C110" i="81"/>
  <c r="B110" i="81"/>
  <c r="AG109" i="81"/>
  <c r="T10" i="81" s="1"/>
  <c r="AG108" i="81"/>
  <c r="AG104" i="81"/>
  <c r="AE102" i="81"/>
  <c r="AD102" i="81"/>
  <c r="AC102" i="81"/>
  <c r="AB102" i="81"/>
  <c r="AA102" i="81"/>
  <c r="Z102" i="81"/>
  <c r="Y102" i="81"/>
  <c r="X102" i="81"/>
  <c r="W102" i="81"/>
  <c r="V102" i="81"/>
  <c r="U102" i="81"/>
  <c r="T102" i="81"/>
  <c r="S102" i="81"/>
  <c r="R102" i="81"/>
  <c r="Q102" i="81"/>
  <c r="P102" i="81"/>
  <c r="O102" i="81"/>
  <c r="N102" i="81"/>
  <c r="M102" i="81"/>
  <c r="L102" i="81"/>
  <c r="K102" i="81"/>
  <c r="J102" i="81"/>
  <c r="I102" i="81"/>
  <c r="H102" i="81"/>
  <c r="G102" i="81"/>
  <c r="F102" i="81"/>
  <c r="E102" i="81"/>
  <c r="D102" i="81"/>
  <c r="C102" i="81"/>
  <c r="B102" i="81"/>
  <c r="AG101" i="81"/>
  <c r="AG100" i="81"/>
  <c r="AG96" i="81"/>
  <c r="AF94" i="81"/>
  <c r="AE94" i="81"/>
  <c r="AD94" i="81"/>
  <c r="AC94" i="81"/>
  <c r="AB94" i="81"/>
  <c r="AA94" i="81"/>
  <c r="Z94" i="81"/>
  <c r="Y94" i="81"/>
  <c r="X94" i="81"/>
  <c r="W94" i="81"/>
  <c r="V94" i="81"/>
  <c r="U94" i="81"/>
  <c r="T94" i="81"/>
  <c r="S94" i="81"/>
  <c r="R94" i="81"/>
  <c r="Q94" i="81"/>
  <c r="P94" i="81"/>
  <c r="O94" i="81"/>
  <c r="N94" i="81"/>
  <c r="M94" i="81"/>
  <c r="L94" i="81"/>
  <c r="K94" i="81"/>
  <c r="J94" i="81"/>
  <c r="I94" i="81"/>
  <c r="H94" i="81"/>
  <c r="G94" i="81"/>
  <c r="F94" i="81"/>
  <c r="E94" i="81"/>
  <c r="D94" i="81"/>
  <c r="C94" i="81"/>
  <c r="B94" i="81"/>
  <c r="AG93" i="81"/>
  <c r="AG92" i="81"/>
  <c r="AG88" i="81"/>
  <c r="AF86" i="81"/>
  <c r="AE86" i="81"/>
  <c r="AD86" i="81"/>
  <c r="AC86" i="81"/>
  <c r="AB86" i="81"/>
  <c r="AA86" i="81"/>
  <c r="Z86" i="81"/>
  <c r="Y86" i="81"/>
  <c r="X86" i="81"/>
  <c r="W86" i="81"/>
  <c r="V86" i="81"/>
  <c r="U86" i="81"/>
  <c r="T86" i="81"/>
  <c r="S86" i="81"/>
  <c r="R86" i="81"/>
  <c r="Q86" i="81"/>
  <c r="P86" i="81"/>
  <c r="O86" i="81"/>
  <c r="N86" i="81"/>
  <c r="M86" i="81"/>
  <c r="L86" i="81"/>
  <c r="K86" i="81"/>
  <c r="J86" i="81"/>
  <c r="I86" i="81"/>
  <c r="H86" i="81"/>
  <c r="G86" i="81"/>
  <c r="F86" i="81"/>
  <c r="E86" i="81"/>
  <c r="D86" i="81"/>
  <c r="C86" i="81"/>
  <c r="B86" i="81"/>
  <c r="AG85" i="81"/>
  <c r="AG84" i="81"/>
  <c r="AG80" i="81"/>
  <c r="AE78" i="81"/>
  <c r="AD78" i="81"/>
  <c r="AC78" i="81"/>
  <c r="AB78" i="81"/>
  <c r="AA78" i="81"/>
  <c r="Z78" i="81"/>
  <c r="Y78" i="81"/>
  <c r="X78" i="81"/>
  <c r="W78" i="81"/>
  <c r="V78" i="81"/>
  <c r="U78" i="81"/>
  <c r="T78" i="81"/>
  <c r="S78" i="81"/>
  <c r="R78" i="81"/>
  <c r="Q78" i="81"/>
  <c r="P78" i="81"/>
  <c r="O78" i="81"/>
  <c r="N78" i="81"/>
  <c r="M78" i="81"/>
  <c r="L78" i="81"/>
  <c r="K78" i="81"/>
  <c r="J78" i="81"/>
  <c r="I78" i="81"/>
  <c r="H78" i="81"/>
  <c r="G78" i="81"/>
  <c r="F78" i="81"/>
  <c r="E78" i="81"/>
  <c r="D78" i="81"/>
  <c r="C78" i="81"/>
  <c r="B78" i="81"/>
  <c r="AG77" i="81"/>
  <c r="AG76" i="81"/>
  <c r="L9" i="81" s="1"/>
  <c r="AG72" i="81"/>
  <c r="J16" i="81" s="1"/>
  <c r="AF70" i="81"/>
  <c r="AE70" i="81"/>
  <c r="AD70" i="81"/>
  <c r="AC70" i="81"/>
  <c r="AB70" i="81"/>
  <c r="AA70" i="81"/>
  <c r="Z70" i="81"/>
  <c r="Y70" i="81"/>
  <c r="X70" i="81"/>
  <c r="W70" i="81"/>
  <c r="V70" i="81"/>
  <c r="U70" i="81"/>
  <c r="T70" i="81"/>
  <c r="S70" i="81"/>
  <c r="R70" i="81"/>
  <c r="Q70" i="81"/>
  <c r="P70" i="81"/>
  <c r="O70" i="81"/>
  <c r="N70" i="81"/>
  <c r="M70" i="81"/>
  <c r="L70" i="81"/>
  <c r="K70" i="81"/>
  <c r="J70" i="81"/>
  <c r="I70" i="81"/>
  <c r="H70" i="81"/>
  <c r="G70" i="81"/>
  <c r="F70" i="81"/>
  <c r="E70" i="81"/>
  <c r="D70" i="81"/>
  <c r="C70" i="81"/>
  <c r="B70" i="81"/>
  <c r="AG69" i="81"/>
  <c r="J10" i="81" s="1"/>
  <c r="AG68" i="81"/>
  <c r="AG64" i="81"/>
  <c r="AE62" i="81"/>
  <c r="AD62" i="81"/>
  <c r="AC62" i="81"/>
  <c r="AB62" i="81"/>
  <c r="AA62" i="81"/>
  <c r="Z62" i="81"/>
  <c r="Y62" i="81"/>
  <c r="X62" i="81"/>
  <c r="W62" i="81"/>
  <c r="V62" i="81"/>
  <c r="U62" i="81"/>
  <c r="T62" i="81"/>
  <c r="S62" i="81"/>
  <c r="R62" i="81"/>
  <c r="Q62" i="81"/>
  <c r="P62" i="81"/>
  <c r="O62" i="81"/>
  <c r="N62" i="81"/>
  <c r="M62" i="81"/>
  <c r="L62" i="81"/>
  <c r="K62" i="81"/>
  <c r="J62" i="81"/>
  <c r="I62" i="81"/>
  <c r="H62" i="81"/>
  <c r="G62" i="81"/>
  <c r="F62" i="81"/>
  <c r="E62" i="81"/>
  <c r="D62" i="81"/>
  <c r="C62" i="81"/>
  <c r="B62" i="81"/>
  <c r="AG62" i="81" s="1"/>
  <c r="AG61" i="81"/>
  <c r="AG60" i="81"/>
  <c r="AG56" i="81"/>
  <c r="AF54" i="81"/>
  <c r="AE54" i="81"/>
  <c r="AD54" i="81"/>
  <c r="AC54" i="81"/>
  <c r="AB54" i="81"/>
  <c r="AA54" i="81"/>
  <c r="Z54" i="81"/>
  <c r="Y54" i="81"/>
  <c r="X54" i="81"/>
  <c r="W54" i="81"/>
  <c r="V54" i="81"/>
  <c r="U54" i="81"/>
  <c r="T54" i="81"/>
  <c r="S54" i="81"/>
  <c r="R54" i="81"/>
  <c r="Q54" i="81"/>
  <c r="P54" i="81"/>
  <c r="O54" i="81"/>
  <c r="N54" i="81"/>
  <c r="M54" i="81"/>
  <c r="L54" i="81"/>
  <c r="K54" i="81"/>
  <c r="J54" i="81"/>
  <c r="I54" i="81"/>
  <c r="H54" i="81"/>
  <c r="G54" i="81"/>
  <c r="F54" i="81"/>
  <c r="E54" i="81"/>
  <c r="D54" i="81"/>
  <c r="C54" i="81"/>
  <c r="B54" i="81"/>
  <c r="AG53" i="81"/>
  <c r="AG52" i="81"/>
  <c r="AG48" i="81"/>
  <c r="AD46" i="81"/>
  <c r="AC46" i="81"/>
  <c r="AB46" i="81"/>
  <c r="AA46" i="81"/>
  <c r="Z46" i="81"/>
  <c r="Y46" i="81"/>
  <c r="X46" i="81"/>
  <c r="W46" i="81"/>
  <c r="V46" i="81"/>
  <c r="U46" i="81"/>
  <c r="T46" i="81"/>
  <c r="S46" i="81"/>
  <c r="R46" i="81"/>
  <c r="Q46" i="81"/>
  <c r="P46" i="81"/>
  <c r="O46" i="81"/>
  <c r="N46" i="81"/>
  <c r="M46" i="81"/>
  <c r="L46" i="81"/>
  <c r="K46" i="81"/>
  <c r="J46" i="81"/>
  <c r="I46" i="81"/>
  <c r="H46" i="81"/>
  <c r="G46" i="81"/>
  <c r="F46" i="81"/>
  <c r="E46" i="81"/>
  <c r="D46" i="81"/>
  <c r="C46" i="81"/>
  <c r="B46" i="81"/>
  <c r="AG45" i="81"/>
  <c r="AG44" i="81"/>
  <c r="AG40" i="81"/>
  <c r="AF38" i="81"/>
  <c r="AE38" i="81"/>
  <c r="AD38" i="81"/>
  <c r="AC38" i="81"/>
  <c r="AB38" i="81"/>
  <c r="AA38" i="81"/>
  <c r="Z38" i="81"/>
  <c r="Y38" i="81"/>
  <c r="X38" i="81"/>
  <c r="W38" i="81"/>
  <c r="V38" i="81"/>
  <c r="U38" i="81"/>
  <c r="T38" i="81"/>
  <c r="S38" i="81"/>
  <c r="R38" i="81"/>
  <c r="Q38" i="81"/>
  <c r="P38" i="81"/>
  <c r="O38" i="81"/>
  <c r="N38" i="81"/>
  <c r="M38" i="81"/>
  <c r="L38" i="81"/>
  <c r="K38" i="81"/>
  <c r="J38" i="81"/>
  <c r="I38" i="81"/>
  <c r="H38" i="81"/>
  <c r="G38" i="81"/>
  <c r="F38" i="81"/>
  <c r="E38" i="81"/>
  <c r="D38" i="81"/>
  <c r="C38" i="81"/>
  <c r="B38" i="81"/>
  <c r="AG37" i="81"/>
  <c r="AG36" i="81"/>
  <c r="T33" i="81"/>
  <c r="X16" i="81"/>
  <c r="V16" i="81"/>
  <c r="R16" i="81"/>
  <c r="P16" i="81"/>
  <c r="N16" i="81"/>
  <c r="L16" i="81"/>
  <c r="H16" i="81"/>
  <c r="F16" i="81"/>
  <c r="D16" i="81"/>
  <c r="B16" i="81"/>
  <c r="C18" i="49"/>
  <c r="X10" i="81"/>
  <c r="V10" i="81"/>
  <c r="R10" i="81"/>
  <c r="P10" i="81"/>
  <c r="N10" i="81"/>
  <c r="L10" i="81"/>
  <c r="H10" i="81"/>
  <c r="F10" i="81"/>
  <c r="D10" i="81"/>
  <c r="B10" i="81"/>
  <c r="X9" i="81"/>
  <c r="V9" i="81"/>
  <c r="V11" i="81" s="1"/>
  <c r="T9" i="81"/>
  <c r="R9" i="81"/>
  <c r="R11" i="81" s="1"/>
  <c r="P9" i="81"/>
  <c r="N9" i="81"/>
  <c r="N11" i="81" s="1"/>
  <c r="J9" i="81"/>
  <c r="H9" i="81"/>
  <c r="F9" i="81"/>
  <c r="F11" i="81" s="1"/>
  <c r="D9" i="81"/>
  <c r="D11" i="81" s="1"/>
  <c r="B9" i="81"/>
  <c r="B11" i="81" s="1"/>
  <c r="P6" i="81"/>
  <c r="B6" i="81"/>
  <c r="B3" i="81"/>
  <c r="AG128" i="80"/>
  <c r="AF126" i="80"/>
  <c r="AE126" i="80"/>
  <c r="AD126" i="80"/>
  <c r="AC126" i="80"/>
  <c r="AB126" i="80"/>
  <c r="AA126" i="80"/>
  <c r="Z126" i="80"/>
  <c r="Y126" i="80"/>
  <c r="X126" i="80"/>
  <c r="W126" i="80"/>
  <c r="V126" i="80"/>
  <c r="U126" i="80"/>
  <c r="T126" i="80"/>
  <c r="S126" i="80"/>
  <c r="R126" i="80"/>
  <c r="Q126" i="80"/>
  <c r="P126" i="80"/>
  <c r="O126" i="80"/>
  <c r="N126" i="80"/>
  <c r="M126" i="80"/>
  <c r="L126" i="80"/>
  <c r="K126" i="80"/>
  <c r="J126" i="80"/>
  <c r="I126" i="80"/>
  <c r="H126" i="80"/>
  <c r="G126" i="80"/>
  <c r="F126" i="80"/>
  <c r="E126" i="80"/>
  <c r="D126" i="80"/>
  <c r="C126" i="80"/>
  <c r="B126" i="80"/>
  <c r="AG126" i="80" s="1"/>
  <c r="AG125" i="80"/>
  <c r="AG124" i="80"/>
  <c r="AG120" i="80"/>
  <c r="AE118" i="80"/>
  <c r="AD118" i="80"/>
  <c r="AC118" i="80"/>
  <c r="AB118" i="80"/>
  <c r="AA118" i="80"/>
  <c r="Z118" i="80"/>
  <c r="Y118" i="80"/>
  <c r="X118" i="80"/>
  <c r="W118" i="80"/>
  <c r="V118" i="80"/>
  <c r="U118" i="80"/>
  <c r="T118" i="80"/>
  <c r="S118" i="80"/>
  <c r="R118" i="80"/>
  <c r="Q118" i="80"/>
  <c r="P118" i="80"/>
  <c r="O118" i="80"/>
  <c r="N118" i="80"/>
  <c r="M118" i="80"/>
  <c r="L118" i="80"/>
  <c r="K118" i="80"/>
  <c r="J118" i="80"/>
  <c r="I118" i="80"/>
  <c r="H118" i="80"/>
  <c r="G118" i="80"/>
  <c r="F118" i="80"/>
  <c r="E118" i="80"/>
  <c r="D118" i="80"/>
  <c r="C118" i="80"/>
  <c r="B118" i="80"/>
  <c r="AG117" i="80"/>
  <c r="AG116" i="80"/>
  <c r="AG112" i="80"/>
  <c r="AF110" i="80"/>
  <c r="AE110" i="80"/>
  <c r="AD110" i="80"/>
  <c r="AC110" i="80"/>
  <c r="AB110" i="80"/>
  <c r="AA110" i="80"/>
  <c r="Z110" i="80"/>
  <c r="Y110" i="80"/>
  <c r="X110" i="80"/>
  <c r="W110" i="80"/>
  <c r="V110" i="80"/>
  <c r="U110" i="80"/>
  <c r="T110" i="80"/>
  <c r="S110" i="80"/>
  <c r="R110" i="80"/>
  <c r="Q110" i="80"/>
  <c r="P110" i="80"/>
  <c r="O110" i="80"/>
  <c r="N110" i="80"/>
  <c r="M110" i="80"/>
  <c r="L110" i="80"/>
  <c r="K110" i="80"/>
  <c r="J110" i="80"/>
  <c r="I110" i="80"/>
  <c r="H110" i="80"/>
  <c r="G110" i="80"/>
  <c r="F110" i="80"/>
  <c r="E110" i="80"/>
  <c r="D110" i="80"/>
  <c r="C110" i="80"/>
  <c r="B110" i="80"/>
  <c r="AG109" i="80"/>
  <c r="AG108" i="80"/>
  <c r="T9" i="80" s="1"/>
  <c r="AG104" i="80"/>
  <c r="R16" i="80" s="1"/>
  <c r="AE102" i="80"/>
  <c r="AD102" i="80"/>
  <c r="AC102" i="80"/>
  <c r="AB102" i="80"/>
  <c r="AA102" i="80"/>
  <c r="Z102" i="80"/>
  <c r="Y102" i="80"/>
  <c r="X102" i="80"/>
  <c r="W102" i="80"/>
  <c r="V102" i="80"/>
  <c r="U102" i="80"/>
  <c r="T102" i="80"/>
  <c r="S102" i="80"/>
  <c r="R102" i="80"/>
  <c r="Q102" i="80"/>
  <c r="P102" i="80"/>
  <c r="O102" i="80"/>
  <c r="N102" i="80"/>
  <c r="M102" i="80"/>
  <c r="L102" i="80"/>
  <c r="K102" i="80"/>
  <c r="J102" i="80"/>
  <c r="I102" i="80"/>
  <c r="H102" i="80"/>
  <c r="G102" i="80"/>
  <c r="F102" i="80"/>
  <c r="E102" i="80"/>
  <c r="D102" i="80"/>
  <c r="C102" i="80"/>
  <c r="B102" i="80"/>
  <c r="AG101" i="80"/>
  <c r="AG100" i="80"/>
  <c r="AG96" i="80"/>
  <c r="AF94" i="80"/>
  <c r="AE94" i="80"/>
  <c r="AD94" i="80"/>
  <c r="AC94" i="80"/>
  <c r="AB94" i="80"/>
  <c r="AA94" i="80"/>
  <c r="Z94" i="80"/>
  <c r="Y94" i="80"/>
  <c r="X94" i="80"/>
  <c r="W94" i="80"/>
  <c r="V94" i="80"/>
  <c r="U94" i="80"/>
  <c r="T94" i="80"/>
  <c r="S94" i="80"/>
  <c r="R94" i="80"/>
  <c r="Q94" i="80"/>
  <c r="P94" i="80"/>
  <c r="O94" i="80"/>
  <c r="N94" i="80"/>
  <c r="M94" i="80"/>
  <c r="L94" i="80"/>
  <c r="K94" i="80"/>
  <c r="J94" i="80"/>
  <c r="I94" i="80"/>
  <c r="H94" i="80"/>
  <c r="G94" i="80"/>
  <c r="F94" i="80"/>
  <c r="E94" i="80"/>
  <c r="D94" i="80"/>
  <c r="C94" i="80"/>
  <c r="B94" i="80"/>
  <c r="AG93" i="80"/>
  <c r="AG92" i="80"/>
  <c r="P9" i="80" s="1"/>
  <c r="P11" i="80" s="1"/>
  <c r="AG88" i="80"/>
  <c r="AF86" i="80"/>
  <c r="AE86" i="80"/>
  <c r="AD86" i="80"/>
  <c r="AC86" i="80"/>
  <c r="AB86" i="80"/>
  <c r="AA86" i="80"/>
  <c r="Z86" i="80"/>
  <c r="Y86" i="80"/>
  <c r="X86" i="80"/>
  <c r="W86" i="80"/>
  <c r="V86" i="80"/>
  <c r="U86" i="80"/>
  <c r="T86" i="80"/>
  <c r="S86" i="80"/>
  <c r="R86" i="80"/>
  <c r="Q86" i="80"/>
  <c r="P86" i="80"/>
  <c r="O86" i="80"/>
  <c r="N86" i="80"/>
  <c r="M86" i="80"/>
  <c r="L86" i="80"/>
  <c r="K86" i="80"/>
  <c r="J86" i="80"/>
  <c r="I86" i="80"/>
  <c r="H86" i="80"/>
  <c r="G86" i="80"/>
  <c r="F86" i="80"/>
  <c r="E86" i="80"/>
  <c r="D86" i="80"/>
  <c r="C86" i="80"/>
  <c r="B86" i="80"/>
  <c r="AG86" i="80" s="1"/>
  <c r="AG85" i="80"/>
  <c r="AG84" i="80"/>
  <c r="AG80" i="80"/>
  <c r="AE78" i="80"/>
  <c r="AD78" i="80"/>
  <c r="AC78" i="80"/>
  <c r="AB78" i="80"/>
  <c r="AA78" i="80"/>
  <c r="Z78" i="80"/>
  <c r="Y78" i="80"/>
  <c r="X78" i="80"/>
  <c r="W78" i="80"/>
  <c r="V78" i="80"/>
  <c r="U78" i="80"/>
  <c r="T78" i="80"/>
  <c r="S78" i="80"/>
  <c r="R78" i="80"/>
  <c r="Q78" i="80"/>
  <c r="P78" i="80"/>
  <c r="O78" i="80"/>
  <c r="N78" i="80"/>
  <c r="M78" i="80"/>
  <c r="L78" i="80"/>
  <c r="K78" i="80"/>
  <c r="J78" i="80"/>
  <c r="I78" i="80"/>
  <c r="H78" i="80"/>
  <c r="G78" i="80"/>
  <c r="F78" i="80"/>
  <c r="E78" i="80"/>
  <c r="D78" i="80"/>
  <c r="C78" i="80"/>
  <c r="B78" i="80"/>
  <c r="AG77" i="80"/>
  <c r="AG76" i="80"/>
  <c r="AG72" i="80"/>
  <c r="AF70" i="80"/>
  <c r="AE70" i="80"/>
  <c r="AD70" i="80"/>
  <c r="AC70" i="80"/>
  <c r="AB70" i="80"/>
  <c r="AA70" i="80"/>
  <c r="Z70" i="80"/>
  <c r="Y70" i="80"/>
  <c r="X70" i="80"/>
  <c r="W70" i="80"/>
  <c r="V70" i="80"/>
  <c r="U70" i="80"/>
  <c r="T70" i="80"/>
  <c r="S70" i="80"/>
  <c r="R70" i="80"/>
  <c r="Q70" i="80"/>
  <c r="P70" i="80"/>
  <c r="O70" i="80"/>
  <c r="N70" i="80"/>
  <c r="M70" i="80"/>
  <c r="L70" i="80"/>
  <c r="K70" i="80"/>
  <c r="J70" i="80"/>
  <c r="I70" i="80"/>
  <c r="H70" i="80"/>
  <c r="G70" i="80"/>
  <c r="F70" i="80"/>
  <c r="E70" i="80"/>
  <c r="D70" i="80"/>
  <c r="C70" i="80"/>
  <c r="B70" i="80"/>
  <c r="AG69" i="80"/>
  <c r="AG68" i="80"/>
  <c r="AG64" i="80"/>
  <c r="AE62" i="80"/>
  <c r="AD62" i="80"/>
  <c r="AC62" i="80"/>
  <c r="AB62" i="80"/>
  <c r="AA62" i="80"/>
  <c r="Z62" i="80"/>
  <c r="Y62" i="80"/>
  <c r="X62" i="80"/>
  <c r="W62" i="80"/>
  <c r="V62" i="80"/>
  <c r="U62" i="80"/>
  <c r="T62" i="80"/>
  <c r="S62" i="80"/>
  <c r="R62" i="80"/>
  <c r="Q62" i="80"/>
  <c r="P62" i="80"/>
  <c r="O62" i="80"/>
  <c r="N62" i="80"/>
  <c r="M62" i="80"/>
  <c r="L62" i="80"/>
  <c r="K62" i="80"/>
  <c r="J62" i="80"/>
  <c r="I62" i="80"/>
  <c r="H62" i="80"/>
  <c r="G62" i="80"/>
  <c r="F62" i="80"/>
  <c r="E62" i="80"/>
  <c r="D62" i="80"/>
  <c r="C62" i="80"/>
  <c r="B62" i="80"/>
  <c r="AG61" i="80"/>
  <c r="H10" i="80" s="1"/>
  <c r="AG60" i="80"/>
  <c r="AG56" i="80"/>
  <c r="AF54" i="80"/>
  <c r="AE54" i="80"/>
  <c r="AD54" i="80"/>
  <c r="AC54" i="80"/>
  <c r="AB54" i="80"/>
  <c r="AA54" i="80"/>
  <c r="Z54" i="80"/>
  <c r="Y54" i="80"/>
  <c r="X54" i="80"/>
  <c r="W54" i="80"/>
  <c r="V54" i="80"/>
  <c r="U54" i="80"/>
  <c r="T54" i="80"/>
  <c r="S54" i="80"/>
  <c r="R54" i="80"/>
  <c r="Q54" i="80"/>
  <c r="P54" i="80"/>
  <c r="O54" i="80"/>
  <c r="N54" i="80"/>
  <c r="M54" i="80"/>
  <c r="L54" i="80"/>
  <c r="K54" i="80"/>
  <c r="J54" i="80"/>
  <c r="I54" i="80"/>
  <c r="H54" i="80"/>
  <c r="G54" i="80"/>
  <c r="F54" i="80"/>
  <c r="E54" i="80"/>
  <c r="D54" i="80"/>
  <c r="C54" i="80"/>
  <c r="B54" i="80"/>
  <c r="AG53" i="80"/>
  <c r="AG52" i="80"/>
  <c r="F9" i="80" s="1"/>
  <c r="F11" i="80" s="1"/>
  <c r="AG48" i="80"/>
  <c r="AD46" i="80"/>
  <c r="AC46" i="80"/>
  <c r="AB46" i="80"/>
  <c r="AA46" i="80"/>
  <c r="Z46" i="80"/>
  <c r="Y46" i="80"/>
  <c r="X46" i="80"/>
  <c r="W46" i="80"/>
  <c r="V46" i="80"/>
  <c r="U46" i="80"/>
  <c r="T46" i="80"/>
  <c r="S46" i="80"/>
  <c r="R46" i="80"/>
  <c r="Q46" i="80"/>
  <c r="P46" i="80"/>
  <c r="O46" i="80"/>
  <c r="N46" i="80"/>
  <c r="M46" i="80"/>
  <c r="L46" i="80"/>
  <c r="K46" i="80"/>
  <c r="J46" i="80"/>
  <c r="I46" i="80"/>
  <c r="H46" i="80"/>
  <c r="G46" i="80"/>
  <c r="F46" i="80"/>
  <c r="E46" i="80"/>
  <c r="D46" i="80"/>
  <c r="C46" i="80"/>
  <c r="B46" i="80"/>
  <c r="AG45" i="80"/>
  <c r="AG44" i="80"/>
  <c r="D9" i="80" s="1"/>
  <c r="AG40" i="80"/>
  <c r="B16" i="80" s="1"/>
  <c r="AF38" i="80"/>
  <c r="AE38" i="80"/>
  <c r="AD38" i="80"/>
  <c r="AC38" i="80"/>
  <c r="AB38" i="80"/>
  <c r="AA38" i="80"/>
  <c r="Z38" i="80"/>
  <c r="Y38" i="80"/>
  <c r="X38" i="80"/>
  <c r="W38" i="80"/>
  <c r="V38" i="80"/>
  <c r="U38" i="80"/>
  <c r="T38" i="80"/>
  <c r="S38" i="80"/>
  <c r="R38" i="80"/>
  <c r="Q38" i="80"/>
  <c r="P38" i="80"/>
  <c r="O38" i="80"/>
  <c r="N38" i="80"/>
  <c r="M38" i="80"/>
  <c r="L38" i="80"/>
  <c r="K38" i="80"/>
  <c r="J38" i="80"/>
  <c r="I38" i="80"/>
  <c r="H38" i="80"/>
  <c r="G38" i="80"/>
  <c r="F38" i="80"/>
  <c r="E38" i="80"/>
  <c r="D38" i="80"/>
  <c r="C38" i="80"/>
  <c r="B38" i="80"/>
  <c r="AG37" i="80"/>
  <c r="B10" i="80" s="1"/>
  <c r="AG36" i="80"/>
  <c r="T33" i="80"/>
  <c r="X16" i="80"/>
  <c r="V16" i="80"/>
  <c r="T16" i="80"/>
  <c r="P16" i="80"/>
  <c r="N16" i="80"/>
  <c r="L16" i="80"/>
  <c r="J16" i="80"/>
  <c r="H16" i="80"/>
  <c r="F16" i="80"/>
  <c r="D16" i="80"/>
  <c r="R11" i="80"/>
  <c r="X10" i="80"/>
  <c r="V10" i="80"/>
  <c r="T10" i="80"/>
  <c r="R10" i="80"/>
  <c r="P10" i="80"/>
  <c r="N10" i="80"/>
  <c r="L10" i="80"/>
  <c r="L11" i="80" s="1"/>
  <c r="J10" i="80"/>
  <c r="J11" i="80" s="1"/>
  <c r="F10" i="80"/>
  <c r="D10" i="80"/>
  <c r="X9" i="80"/>
  <c r="X11" i="80" s="1"/>
  <c r="V9" i="80"/>
  <c r="V11" i="80" s="1"/>
  <c r="R9" i="80"/>
  <c r="N9" i="80"/>
  <c r="N11" i="80" s="1"/>
  <c r="L9" i="80"/>
  <c r="J9" i="80"/>
  <c r="H9" i="80"/>
  <c r="B9" i="80"/>
  <c r="P6" i="80"/>
  <c r="B6" i="80"/>
  <c r="B3" i="80"/>
  <c r="AG128" i="79"/>
  <c r="AF126" i="79"/>
  <c r="AE126" i="79"/>
  <c r="AD126" i="79"/>
  <c r="AC126" i="79"/>
  <c r="AB126" i="79"/>
  <c r="AA126" i="79"/>
  <c r="Z126" i="79"/>
  <c r="Y126" i="79"/>
  <c r="X126" i="79"/>
  <c r="W126" i="79"/>
  <c r="V126" i="79"/>
  <c r="U126" i="79"/>
  <c r="T126" i="79"/>
  <c r="S126" i="79"/>
  <c r="R126" i="79"/>
  <c r="Q126" i="79"/>
  <c r="P126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AG125" i="79"/>
  <c r="AG124" i="79"/>
  <c r="AG120" i="79"/>
  <c r="AE118" i="79"/>
  <c r="AD118" i="79"/>
  <c r="AC118" i="79"/>
  <c r="AB118" i="79"/>
  <c r="AA118" i="79"/>
  <c r="Z118" i="79"/>
  <c r="Y118" i="79"/>
  <c r="X118" i="79"/>
  <c r="W118" i="79"/>
  <c r="V118" i="79"/>
  <c r="U118" i="79"/>
  <c r="T118" i="79"/>
  <c r="S118" i="79"/>
  <c r="R118" i="79"/>
  <c r="Q118" i="79"/>
  <c r="P118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AG117" i="79"/>
  <c r="AG116" i="79"/>
  <c r="AG112" i="79"/>
  <c r="AF110" i="79"/>
  <c r="AE110" i="79"/>
  <c r="AD110" i="79"/>
  <c r="AC110" i="79"/>
  <c r="AB110" i="79"/>
  <c r="AA110" i="79"/>
  <c r="Z110" i="79"/>
  <c r="Y110" i="79"/>
  <c r="X110" i="79"/>
  <c r="W110" i="79"/>
  <c r="V110" i="79"/>
  <c r="U110" i="79"/>
  <c r="T110" i="79"/>
  <c r="S110" i="79"/>
  <c r="R110" i="79"/>
  <c r="Q110" i="79"/>
  <c r="P110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AG109" i="79"/>
  <c r="AG108" i="79"/>
  <c r="AG104" i="79"/>
  <c r="AE102" i="79"/>
  <c r="AD102" i="79"/>
  <c r="AC102" i="79"/>
  <c r="AB102" i="79"/>
  <c r="AA102" i="79"/>
  <c r="Z102" i="79"/>
  <c r="Y102" i="79"/>
  <c r="X102" i="79"/>
  <c r="W102" i="79"/>
  <c r="V102" i="79"/>
  <c r="U102" i="79"/>
  <c r="T102" i="79"/>
  <c r="S102" i="79"/>
  <c r="R102" i="79"/>
  <c r="Q102" i="79"/>
  <c r="P102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AG101" i="79"/>
  <c r="AG100" i="79"/>
  <c r="AG96" i="79"/>
  <c r="P16" i="79" s="1"/>
  <c r="AF94" i="79"/>
  <c r="AE94" i="79"/>
  <c r="AD94" i="79"/>
  <c r="AC94" i="79"/>
  <c r="AB94" i="79"/>
  <c r="AA94" i="79"/>
  <c r="Z94" i="79"/>
  <c r="Y94" i="79"/>
  <c r="X94" i="79"/>
  <c r="W94" i="79"/>
  <c r="V94" i="79"/>
  <c r="U94" i="79"/>
  <c r="T94" i="79"/>
  <c r="S94" i="79"/>
  <c r="R94" i="79"/>
  <c r="Q94" i="79"/>
  <c r="P94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AG93" i="79"/>
  <c r="P10" i="79" s="1"/>
  <c r="AG92" i="79"/>
  <c r="AG88" i="79"/>
  <c r="AF86" i="79"/>
  <c r="AE86" i="79"/>
  <c r="AD86" i="79"/>
  <c r="AC86" i="79"/>
  <c r="AB86" i="79"/>
  <c r="AA86" i="79"/>
  <c r="Z86" i="79"/>
  <c r="Y86" i="79"/>
  <c r="X86" i="79"/>
  <c r="W86" i="79"/>
  <c r="V86" i="79"/>
  <c r="U86" i="79"/>
  <c r="T86" i="79"/>
  <c r="S86" i="79"/>
  <c r="R86" i="79"/>
  <c r="Q86" i="79"/>
  <c r="P86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AG85" i="79"/>
  <c r="AG84" i="79"/>
  <c r="AG80" i="79"/>
  <c r="AE78" i="79"/>
  <c r="AD78" i="79"/>
  <c r="AC78" i="79"/>
  <c r="AB78" i="79"/>
  <c r="AA78" i="79"/>
  <c r="Z78" i="79"/>
  <c r="Y78" i="79"/>
  <c r="X78" i="79"/>
  <c r="W78" i="79"/>
  <c r="V78" i="79"/>
  <c r="U78" i="79"/>
  <c r="T78" i="79"/>
  <c r="S78" i="79"/>
  <c r="R78" i="79"/>
  <c r="Q78" i="79"/>
  <c r="P78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AG77" i="79"/>
  <c r="AG76" i="79"/>
  <c r="L9" i="79" s="1"/>
  <c r="AG72" i="79"/>
  <c r="AF70" i="79"/>
  <c r="AE70" i="79"/>
  <c r="AD70" i="79"/>
  <c r="AC70" i="79"/>
  <c r="AB70" i="79"/>
  <c r="AA70" i="79"/>
  <c r="Z70" i="79"/>
  <c r="Y70" i="79"/>
  <c r="X70" i="79"/>
  <c r="W70" i="79"/>
  <c r="V70" i="79"/>
  <c r="U70" i="79"/>
  <c r="T70" i="79"/>
  <c r="S70" i="79"/>
  <c r="R70" i="79"/>
  <c r="Q70" i="79"/>
  <c r="P70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AG69" i="79"/>
  <c r="J10" i="79" s="1"/>
  <c r="AG68" i="79"/>
  <c r="J9" i="79" s="1"/>
  <c r="J11" i="79" s="1"/>
  <c r="AG64" i="79"/>
  <c r="H16" i="79" s="1"/>
  <c r="AE62" i="79"/>
  <c r="AD62" i="79"/>
  <c r="AC62" i="79"/>
  <c r="AB62" i="79"/>
  <c r="AA62" i="79"/>
  <c r="Z62" i="79"/>
  <c r="Y62" i="79"/>
  <c r="X62" i="79"/>
  <c r="W62" i="79"/>
  <c r="V62" i="79"/>
  <c r="U62" i="79"/>
  <c r="T62" i="79"/>
  <c r="S62" i="79"/>
  <c r="R62" i="79"/>
  <c r="Q62" i="79"/>
  <c r="P62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AG61" i="79"/>
  <c r="AG60" i="79"/>
  <c r="AG56" i="79"/>
  <c r="F16" i="79" s="1"/>
  <c r="AF54" i="79"/>
  <c r="AE54" i="79"/>
  <c r="AD54" i="79"/>
  <c r="AC54" i="79"/>
  <c r="AB54" i="79"/>
  <c r="AA54" i="79"/>
  <c r="Z54" i="79"/>
  <c r="Y54" i="79"/>
  <c r="X54" i="79"/>
  <c r="W54" i="79"/>
  <c r="V54" i="79"/>
  <c r="U54" i="79"/>
  <c r="T54" i="79"/>
  <c r="S54" i="79"/>
  <c r="R54" i="79"/>
  <c r="Q54" i="79"/>
  <c r="P54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AG53" i="79"/>
  <c r="F10" i="79" s="1"/>
  <c r="F11" i="79" s="1"/>
  <c r="AG52" i="79"/>
  <c r="AG48" i="79"/>
  <c r="AD46" i="79"/>
  <c r="AC46" i="79"/>
  <c r="AB46" i="79"/>
  <c r="AA46" i="79"/>
  <c r="Z46" i="79"/>
  <c r="Y46" i="79"/>
  <c r="X46" i="79"/>
  <c r="W46" i="79"/>
  <c r="V46" i="79"/>
  <c r="U46" i="79"/>
  <c r="T46" i="79"/>
  <c r="S46" i="79"/>
  <c r="R46" i="79"/>
  <c r="Q46" i="79"/>
  <c r="P46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AG45" i="79"/>
  <c r="D10" i="79" s="1"/>
  <c r="AG44" i="79"/>
  <c r="AG40" i="79"/>
  <c r="B16" i="79" s="1"/>
  <c r="AF38" i="79"/>
  <c r="AE38" i="79"/>
  <c r="AD38" i="79"/>
  <c r="AC38" i="79"/>
  <c r="AB38" i="79"/>
  <c r="AA38" i="79"/>
  <c r="Z38" i="79"/>
  <c r="Y38" i="79"/>
  <c r="X38" i="79"/>
  <c r="W38" i="79"/>
  <c r="V38" i="79"/>
  <c r="U38" i="79"/>
  <c r="T38" i="79"/>
  <c r="S38" i="79"/>
  <c r="R38" i="79"/>
  <c r="Q38" i="79"/>
  <c r="P38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AG37" i="79"/>
  <c r="AG36" i="79"/>
  <c r="T33" i="79"/>
  <c r="X16" i="79"/>
  <c r="V16" i="79"/>
  <c r="T16" i="79"/>
  <c r="R16" i="79"/>
  <c r="N16" i="79"/>
  <c r="L16" i="79"/>
  <c r="J16" i="79"/>
  <c r="D16" i="79"/>
  <c r="X10" i="79"/>
  <c r="V10" i="79"/>
  <c r="T10" i="79"/>
  <c r="R10" i="79"/>
  <c r="N10" i="79"/>
  <c r="L10" i="79"/>
  <c r="L11" i="79" s="1"/>
  <c r="H10" i="79"/>
  <c r="B10" i="79"/>
  <c r="X9" i="79"/>
  <c r="X11" i="79" s="1"/>
  <c r="V9" i="79"/>
  <c r="T9" i="79"/>
  <c r="T11" i="79" s="1"/>
  <c r="R9" i="79"/>
  <c r="R11" i="79" s="1"/>
  <c r="P9" i="79"/>
  <c r="N9" i="79"/>
  <c r="H9" i="79"/>
  <c r="H11" i="79" s="1"/>
  <c r="F9" i="79"/>
  <c r="D9" i="79"/>
  <c r="B9" i="79"/>
  <c r="B11" i="79" s="1"/>
  <c r="P6" i="79"/>
  <c r="B6" i="79"/>
  <c r="B3" i="79"/>
  <c r="AG128" i="78"/>
  <c r="AF126" i="78"/>
  <c r="AE126" i="78"/>
  <c r="AD126" i="78"/>
  <c r="AC126" i="78"/>
  <c r="AB126" i="78"/>
  <c r="AA126" i="78"/>
  <c r="Z126" i="78"/>
  <c r="Y126" i="78"/>
  <c r="X126" i="78"/>
  <c r="W126" i="78"/>
  <c r="V126" i="78"/>
  <c r="U126" i="78"/>
  <c r="T126" i="78"/>
  <c r="S126" i="78"/>
  <c r="R126" i="78"/>
  <c r="Q126" i="78"/>
  <c r="P126" i="78"/>
  <c r="O126" i="78"/>
  <c r="N126" i="78"/>
  <c r="M126" i="78"/>
  <c r="L126" i="78"/>
  <c r="K126" i="78"/>
  <c r="J126" i="78"/>
  <c r="I126" i="78"/>
  <c r="H126" i="78"/>
  <c r="G126" i="78"/>
  <c r="F126" i="78"/>
  <c r="E126" i="78"/>
  <c r="D126" i="78"/>
  <c r="C126" i="78"/>
  <c r="B126" i="78"/>
  <c r="AG125" i="78"/>
  <c r="AG124" i="78"/>
  <c r="AG120" i="78"/>
  <c r="AE118" i="78"/>
  <c r="AD118" i="78"/>
  <c r="AC118" i="78"/>
  <c r="AB118" i="78"/>
  <c r="AA118" i="78"/>
  <c r="Z118" i="78"/>
  <c r="Y118" i="78"/>
  <c r="X118" i="78"/>
  <c r="W118" i="78"/>
  <c r="V118" i="78"/>
  <c r="U118" i="78"/>
  <c r="T118" i="78"/>
  <c r="S118" i="78"/>
  <c r="R118" i="78"/>
  <c r="Q118" i="78"/>
  <c r="P118" i="78"/>
  <c r="O118" i="78"/>
  <c r="N118" i="78"/>
  <c r="M118" i="78"/>
  <c r="L118" i="78"/>
  <c r="K118" i="78"/>
  <c r="J118" i="78"/>
  <c r="I118" i="78"/>
  <c r="H118" i="78"/>
  <c r="G118" i="78"/>
  <c r="F118" i="78"/>
  <c r="E118" i="78"/>
  <c r="D118" i="78"/>
  <c r="C118" i="78"/>
  <c r="B118" i="78"/>
  <c r="AG117" i="78"/>
  <c r="AG116" i="78"/>
  <c r="AG112" i="78"/>
  <c r="AF110" i="78"/>
  <c r="AE110" i="78"/>
  <c r="AD110" i="78"/>
  <c r="AC110" i="78"/>
  <c r="AB110" i="78"/>
  <c r="AA110" i="78"/>
  <c r="Z110" i="78"/>
  <c r="Y110" i="78"/>
  <c r="X110" i="78"/>
  <c r="W110" i="78"/>
  <c r="V110" i="78"/>
  <c r="U110" i="78"/>
  <c r="T110" i="78"/>
  <c r="S110" i="78"/>
  <c r="R110" i="78"/>
  <c r="Q110" i="78"/>
  <c r="P110" i="78"/>
  <c r="O110" i="78"/>
  <c r="N110" i="78"/>
  <c r="M110" i="78"/>
  <c r="L110" i="78"/>
  <c r="K110" i="78"/>
  <c r="J110" i="78"/>
  <c r="I110" i="78"/>
  <c r="H110" i="78"/>
  <c r="G110" i="78"/>
  <c r="F110" i="78"/>
  <c r="E110" i="78"/>
  <c r="D110" i="78"/>
  <c r="C110" i="78"/>
  <c r="B110" i="78"/>
  <c r="AG109" i="78"/>
  <c r="AG108" i="78"/>
  <c r="AG104" i="78"/>
  <c r="AE102" i="78"/>
  <c r="AD102" i="78"/>
  <c r="AC102" i="78"/>
  <c r="AB102" i="78"/>
  <c r="AA102" i="78"/>
  <c r="Z102" i="78"/>
  <c r="Y102" i="78"/>
  <c r="X102" i="78"/>
  <c r="W102" i="78"/>
  <c r="V102" i="78"/>
  <c r="U102" i="78"/>
  <c r="T102" i="78"/>
  <c r="S102" i="78"/>
  <c r="R102" i="78"/>
  <c r="Q102" i="78"/>
  <c r="P102" i="78"/>
  <c r="O102" i="78"/>
  <c r="N102" i="78"/>
  <c r="M102" i="78"/>
  <c r="L102" i="78"/>
  <c r="K102" i="78"/>
  <c r="J102" i="78"/>
  <c r="I102" i="78"/>
  <c r="H102" i="78"/>
  <c r="G102" i="78"/>
  <c r="F102" i="78"/>
  <c r="E102" i="78"/>
  <c r="D102" i="78"/>
  <c r="C102" i="78"/>
  <c r="B102" i="78"/>
  <c r="AG101" i="78"/>
  <c r="AG100" i="78"/>
  <c r="AG96" i="78"/>
  <c r="P16" i="78" s="1"/>
  <c r="AF94" i="78"/>
  <c r="AE94" i="78"/>
  <c r="AD94" i="78"/>
  <c r="AC94" i="78"/>
  <c r="AB94" i="78"/>
  <c r="AA94" i="78"/>
  <c r="Z94" i="78"/>
  <c r="Y94" i="78"/>
  <c r="X94" i="78"/>
  <c r="W94" i="78"/>
  <c r="V94" i="78"/>
  <c r="U94" i="78"/>
  <c r="T94" i="78"/>
  <c r="S94" i="78"/>
  <c r="R94" i="78"/>
  <c r="Q94" i="78"/>
  <c r="P94" i="78"/>
  <c r="O94" i="78"/>
  <c r="N94" i="78"/>
  <c r="M94" i="78"/>
  <c r="L94" i="78"/>
  <c r="K94" i="78"/>
  <c r="J94" i="78"/>
  <c r="I94" i="78"/>
  <c r="H94" i="78"/>
  <c r="G94" i="78"/>
  <c r="F94" i="78"/>
  <c r="E94" i="78"/>
  <c r="D94" i="78"/>
  <c r="C94" i="78"/>
  <c r="B94" i="78"/>
  <c r="AG93" i="78"/>
  <c r="P10" i="78" s="1"/>
  <c r="P11" i="78" s="1"/>
  <c r="AG92" i="78"/>
  <c r="AG88" i="78"/>
  <c r="AF86" i="78"/>
  <c r="AE86" i="78"/>
  <c r="AD86" i="78"/>
  <c r="AC86" i="78"/>
  <c r="AB86" i="78"/>
  <c r="AA86" i="78"/>
  <c r="Z86" i="78"/>
  <c r="Y86" i="78"/>
  <c r="X86" i="78"/>
  <c r="W86" i="78"/>
  <c r="V86" i="78"/>
  <c r="U86" i="78"/>
  <c r="T86" i="78"/>
  <c r="S86" i="78"/>
  <c r="R86" i="78"/>
  <c r="Q86" i="78"/>
  <c r="P86" i="78"/>
  <c r="O86" i="78"/>
  <c r="N86" i="78"/>
  <c r="M86" i="78"/>
  <c r="L86" i="78"/>
  <c r="K86" i="78"/>
  <c r="J86" i="78"/>
  <c r="I86" i="78"/>
  <c r="H86" i="78"/>
  <c r="G86" i="78"/>
  <c r="F86" i="78"/>
  <c r="E86" i="78"/>
  <c r="D86" i="78"/>
  <c r="C86" i="78"/>
  <c r="AG86" i="78" s="1"/>
  <c r="B86" i="78"/>
  <c r="AG85" i="78"/>
  <c r="N10" i="78" s="1"/>
  <c r="AG84" i="78"/>
  <c r="AG80" i="78"/>
  <c r="AE78" i="78"/>
  <c r="AD78" i="78"/>
  <c r="AC78" i="78"/>
  <c r="AB78" i="78"/>
  <c r="AA78" i="78"/>
  <c r="Z78" i="78"/>
  <c r="Y78" i="78"/>
  <c r="X78" i="78"/>
  <c r="W78" i="78"/>
  <c r="V78" i="78"/>
  <c r="U78" i="78"/>
  <c r="T78" i="78"/>
  <c r="S78" i="78"/>
  <c r="R78" i="78"/>
  <c r="Q78" i="78"/>
  <c r="P78" i="78"/>
  <c r="O78" i="78"/>
  <c r="N78" i="78"/>
  <c r="M78" i="78"/>
  <c r="L78" i="78"/>
  <c r="K78" i="78"/>
  <c r="J78" i="78"/>
  <c r="I78" i="78"/>
  <c r="H78" i="78"/>
  <c r="G78" i="78"/>
  <c r="F78" i="78"/>
  <c r="E78" i="78"/>
  <c r="D78" i="78"/>
  <c r="AG78" i="78" s="1"/>
  <c r="C78" i="78"/>
  <c r="B78" i="78"/>
  <c r="AG77" i="78"/>
  <c r="AG76" i="78"/>
  <c r="AG72" i="78"/>
  <c r="AF70" i="78"/>
  <c r="AE70" i="78"/>
  <c r="AD70" i="78"/>
  <c r="AC70" i="78"/>
  <c r="AB70" i="78"/>
  <c r="AA70" i="78"/>
  <c r="Z70" i="78"/>
  <c r="Y70" i="78"/>
  <c r="X70" i="78"/>
  <c r="W70" i="78"/>
  <c r="V70" i="78"/>
  <c r="U70" i="78"/>
  <c r="T70" i="78"/>
  <c r="S70" i="78"/>
  <c r="R70" i="78"/>
  <c r="Q70" i="78"/>
  <c r="P70" i="78"/>
  <c r="O70" i="78"/>
  <c r="N70" i="78"/>
  <c r="M70" i="78"/>
  <c r="L70" i="78"/>
  <c r="K70" i="78"/>
  <c r="J70" i="78"/>
  <c r="I70" i="78"/>
  <c r="H70" i="78"/>
  <c r="G70" i="78"/>
  <c r="F70" i="78"/>
  <c r="E70" i="78"/>
  <c r="D70" i="78"/>
  <c r="C70" i="78"/>
  <c r="B70" i="78"/>
  <c r="AG69" i="78"/>
  <c r="AG68" i="78"/>
  <c r="AG64" i="78"/>
  <c r="AE62" i="78"/>
  <c r="AD62" i="78"/>
  <c r="AC62" i="78"/>
  <c r="AB62" i="78"/>
  <c r="AA62" i="78"/>
  <c r="Z62" i="78"/>
  <c r="Y62" i="78"/>
  <c r="X62" i="78"/>
  <c r="W62" i="78"/>
  <c r="V62" i="78"/>
  <c r="U62" i="78"/>
  <c r="T62" i="78"/>
  <c r="S62" i="78"/>
  <c r="R62" i="78"/>
  <c r="Q62" i="78"/>
  <c r="P62" i="78"/>
  <c r="O62" i="78"/>
  <c r="N62" i="78"/>
  <c r="M62" i="78"/>
  <c r="L62" i="78"/>
  <c r="K62" i="78"/>
  <c r="J62" i="78"/>
  <c r="I62" i="78"/>
  <c r="H62" i="78"/>
  <c r="G62" i="78"/>
  <c r="F62" i="78"/>
  <c r="E62" i="78"/>
  <c r="D62" i="78"/>
  <c r="C62" i="78"/>
  <c r="B62" i="78"/>
  <c r="AG61" i="78"/>
  <c r="AG60" i="78"/>
  <c r="H9" i="78" s="1"/>
  <c r="AG56" i="78"/>
  <c r="F16" i="78" s="1"/>
  <c r="AF54" i="78"/>
  <c r="AE54" i="78"/>
  <c r="AD54" i="78"/>
  <c r="AC54" i="78"/>
  <c r="AB54" i="78"/>
  <c r="AA54" i="78"/>
  <c r="Z54" i="78"/>
  <c r="Y54" i="78"/>
  <c r="X54" i="78"/>
  <c r="W54" i="78"/>
  <c r="V54" i="78"/>
  <c r="U54" i="78"/>
  <c r="T54" i="78"/>
  <c r="S54" i="78"/>
  <c r="R54" i="78"/>
  <c r="Q54" i="78"/>
  <c r="P54" i="78"/>
  <c r="O54" i="78"/>
  <c r="N54" i="78"/>
  <c r="M54" i="78"/>
  <c r="L54" i="78"/>
  <c r="K54" i="78"/>
  <c r="J54" i="78"/>
  <c r="I54" i="78"/>
  <c r="H54" i="78"/>
  <c r="G54" i="78"/>
  <c r="F54" i="78"/>
  <c r="E54" i="78"/>
  <c r="D54" i="78"/>
  <c r="C54" i="78"/>
  <c r="B54" i="78"/>
  <c r="AG53" i="78"/>
  <c r="F10" i="78" s="1"/>
  <c r="AG52" i="78"/>
  <c r="AG48" i="78"/>
  <c r="AD46" i="78"/>
  <c r="AC46" i="78"/>
  <c r="AB46" i="78"/>
  <c r="AA46" i="78"/>
  <c r="Z46" i="78"/>
  <c r="Y46" i="78"/>
  <c r="X46" i="78"/>
  <c r="W46" i="78"/>
  <c r="V46" i="78"/>
  <c r="U46" i="78"/>
  <c r="T46" i="78"/>
  <c r="S46" i="78"/>
  <c r="R46" i="78"/>
  <c r="Q46" i="78"/>
  <c r="P46" i="78"/>
  <c r="O46" i="78"/>
  <c r="N46" i="78"/>
  <c r="M46" i="78"/>
  <c r="L46" i="78"/>
  <c r="K46" i="78"/>
  <c r="J46" i="78"/>
  <c r="I46" i="78"/>
  <c r="H46" i="78"/>
  <c r="G46" i="78"/>
  <c r="F46" i="78"/>
  <c r="E46" i="78"/>
  <c r="D46" i="78"/>
  <c r="C46" i="78"/>
  <c r="B46" i="78"/>
  <c r="AG45" i="78"/>
  <c r="D10" i="78" s="1"/>
  <c r="AG44" i="78"/>
  <c r="AG40" i="78"/>
  <c r="AF38" i="78"/>
  <c r="AE38" i="78"/>
  <c r="AD38" i="78"/>
  <c r="AC38" i="78"/>
  <c r="AB38" i="78"/>
  <c r="AA38" i="78"/>
  <c r="Z38" i="78"/>
  <c r="Y38" i="78"/>
  <c r="X38" i="78"/>
  <c r="W38" i="78"/>
  <c r="V38" i="78"/>
  <c r="U38" i="78"/>
  <c r="T38" i="78"/>
  <c r="S38" i="78"/>
  <c r="R38" i="78"/>
  <c r="Q38" i="78"/>
  <c r="P38" i="78"/>
  <c r="O38" i="78"/>
  <c r="N38" i="78"/>
  <c r="M38" i="78"/>
  <c r="L38" i="78"/>
  <c r="K38" i="78"/>
  <c r="J38" i="78"/>
  <c r="I38" i="78"/>
  <c r="H38" i="78"/>
  <c r="G38" i="78"/>
  <c r="F38" i="78"/>
  <c r="E38" i="78"/>
  <c r="D38" i="78"/>
  <c r="C38" i="78"/>
  <c r="B38" i="78"/>
  <c r="AG37" i="78"/>
  <c r="B10" i="78" s="1"/>
  <c r="AG36" i="78"/>
  <c r="T33" i="78"/>
  <c r="X16" i="78"/>
  <c r="V16" i="78"/>
  <c r="T16" i="78"/>
  <c r="R16" i="78"/>
  <c r="N16" i="78"/>
  <c r="L16" i="78"/>
  <c r="J16" i="78"/>
  <c r="H16" i="78"/>
  <c r="D16" i="78"/>
  <c r="B16" i="78"/>
  <c r="C15" i="49"/>
  <c r="X10" i="78"/>
  <c r="V10" i="78"/>
  <c r="T10" i="78"/>
  <c r="R10" i="78"/>
  <c r="L10" i="78"/>
  <c r="J10" i="78"/>
  <c r="H10" i="78"/>
  <c r="X9" i="78"/>
  <c r="V9" i="78"/>
  <c r="V11" i="78" s="1"/>
  <c r="T9" i="78"/>
  <c r="R9" i="78"/>
  <c r="P9" i="78"/>
  <c r="N9" i="78"/>
  <c r="N11" i="78" s="1"/>
  <c r="L9" i="78"/>
  <c r="J9" i="78"/>
  <c r="J11" i="78" s="1"/>
  <c r="F9" i="78"/>
  <c r="D9" i="78"/>
  <c r="B9" i="78"/>
  <c r="B11" i="78" s="1"/>
  <c r="P6" i="78"/>
  <c r="B6" i="78"/>
  <c r="B3" i="78"/>
  <c r="AG128" i="77"/>
  <c r="AF126" i="77"/>
  <c r="AE126" i="77"/>
  <c r="AD126" i="77"/>
  <c r="AC126" i="77"/>
  <c r="AB126" i="77"/>
  <c r="AA126" i="77"/>
  <c r="Z126" i="77"/>
  <c r="Y126" i="77"/>
  <c r="X126" i="77"/>
  <c r="W126" i="77"/>
  <c r="V126" i="77"/>
  <c r="U126" i="77"/>
  <c r="T126" i="77"/>
  <c r="S126" i="77"/>
  <c r="R126" i="77"/>
  <c r="Q126" i="77"/>
  <c r="P126" i="77"/>
  <c r="O126" i="77"/>
  <c r="N126" i="77"/>
  <c r="M126" i="77"/>
  <c r="L126" i="77"/>
  <c r="K126" i="77"/>
  <c r="J126" i="77"/>
  <c r="I126" i="77"/>
  <c r="H126" i="77"/>
  <c r="G126" i="77"/>
  <c r="F126" i="77"/>
  <c r="E126" i="77"/>
  <c r="D126" i="77"/>
  <c r="C126" i="77"/>
  <c r="B126" i="77"/>
  <c r="AG125" i="77"/>
  <c r="AG124" i="77"/>
  <c r="X9" i="77" s="1"/>
  <c r="AG120" i="77"/>
  <c r="AE118" i="77"/>
  <c r="AD118" i="77"/>
  <c r="AC118" i="77"/>
  <c r="AB118" i="77"/>
  <c r="AA118" i="77"/>
  <c r="Z118" i="77"/>
  <c r="Y118" i="77"/>
  <c r="X118" i="77"/>
  <c r="W118" i="77"/>
  <c r="V118" i="77"/>
  <c r="U118" i="77"/>
  <c r="T118" i="77"/>
  <c r="S118" i="77"/>
  <c r="R118" i="77"/>
  <c r="Q118" i="77"/>
  <c r="P118" i="77"/>
  <c r="O118" i="77"/>
  <c r="N118" i="77"/>
  <c r="M118" i="77"/>
  <c r="L118" i="77"/>
  <c r="K118" i="77"/>
  <c r="J118" i="77"/>
  <c r="I118" i="77"/>
  <c r="H118" i="77"/>
  <c r="G118" i="77"/>
  <c r="F118" i="77"/>
  <c r="E118" i="77"/>
  <c r="D118" i="77"/>
  <c r="C118" i="77"/>
  <c r="B118" i="77"/>
  <c r="AG117" i="77"/>
  <c r="AG116" i="77"/>
  <c r="AG112" i="77"/>
  <c r="AF110" i="77"/>
  <c r="AE110" i="77"/>
  <c r="AD110" i="77"/>
  <c r="AC110" i="77"/>
  <c r="AB110" i="77"/>
  <c r="AA110" i="77"/>
  <c r="Z110" i="77"/>
  <c r="Y110" i="77"/>
  <c r="X110" i="77"/>
  <c r="W110" i="77"/>
  <c r="V110" i="77"/>
  <c r="U110" i="77"/>
  <c r="T110" i="77"/>
  <c r="S110" i="77"/>
  <c r="R110" i="77"/>
  <c r="Q110" i="77"/>
  <c r="P110" i="77"/>
  <c r="O110" i="77"/>
  <c r="N110" i="77"/>
  <c r="M110" i="77"/>
  <c r="L110" i="77"/>
  <c r="K110" i="77"/>
  <c r="J110" i="77"/>
  <c r="I110" i="77"/>
  <c r="H110" i="77"/>
  <c r="G110" i="77"/>
  <c r="F110" i="77"/>
  <c r="E110" i="77"/>
  <c r="D110" i="77"/>
  <c r="C110" i="77"/>
  <c r="B110" i="77"/>
  <c r="AG109" i="77"/>
  <c r="AG108" i="77"/>
  <c r="AG104" i="77"/>
  <c r="AE102" i="77"/>
  <c r="AD102" i="77"/>
  <c r="AC102" i="77"/>
  <c r="AB102" i="77"/>
  <c r="AA102" i="77"/>
  <c r="Z102" i="77"/>
  <c r="Y102" i="77"/>
  <c r="X102" i="77"/>
  <c r="W102" i="77"/>
  <c r="V102" i="77"/>
  <c r="U102" i="77"/>
  <c r="T102" i="77"/>
  <c r="S102" i="77"/>
  <c r="R102" i="77"/>
  <c r="Q102" i="77"/>
  <c r="P102" i="77"/>
  <c r="O102" i="77"/>
  <c r="N102" i="77"/>
  <c r="M102" i="77"/>
  <c r="L102" i="77"/>
  <c r="K102" i="77"/>
  <c r="J102" i="77"/>
  <c r="I102" i="77"/>
  <c r="H102" i="77"/>
  <c r="G102" i="77"/>
  <c r="F102" i="77"/>
  <c r="E102" i="77"/>
  <c r="D102" i="77"/>
  <c r="C102" i="77"/>
  <c r="B102" i="77"/>
  <c r="AG101" i="77"/>
  <c r="R10" i="77" s="1"/>
  <c r="R11" i="77" s="1"/>
  <c r="AG100" i="77"/>
  <c r="AG96" i="77"/>
  <c r="AF94" i="77"/>
  <c r="AE94" i="77"/>
  <c r="AD94" i="77"/>
  <c r="AC94" i="77"/>
  <c r="AB94" i="77"/>
  <c r="AA94" i="77"/>
  <c r="Z94" i="77"/>
  <c r="Y94" i="77"/>
  <c r="X94" i="77"/>
  <c r="W94" i="77"/>
  <c r="V94" i="77"/>
  <c r="U94" i="77"/>
  <c r="T94" i="77"/>
  <c r="S94" i="77"/>
  <c r="R94" i="77"/>
  <c r="Q94" i="77"/>
  <c r="P94" i="77"/>
  <c r="O94" i="77"/>
  <c r="N94" i="77"/>
  <c r="M94" i="77"/>
  <c r="L94" i="77"/>
  <c r="K94" i="77"/>
  <c r="J94" i="77"/>
  <c r="I94" i="77"/>
  <c r="H94" i="77"/>
  <c r="G94" i="77"/>
  <c r="F94" i="77"/>
  <c r="E94" i="77"/>
  <c r="D94" i="77"/>
  <c r="C94" i="77"/>
  <c r="B94" i="77"/>
  <c r="AG93" i="77"/>
  <c r="AG92" i="77"/>
  <c r="AG88" i="77"/>
  <c r="AF86" i="77"/>
  <c r="AE86" i="77"/>
  <c r="AD86" i="77"/>
  <c r="AC86" i="77"/>
  <c r="AB86" i="77"/>
  <c r="AA86" i="77"/>
  <c r="Z86" i="77"/>
  <c r="Y86" i="77"/>
  <c r="X86" i="77"/>
  <c r="W86" i="77"/>
  <c r="V86" i="77"/>
  <c r="U86" i="77"/>
  <c r="T86" i="77"/>
  <c r="S86" i="77"/>
  <c r="R86" i="77"/>
  <c r="Q86" i="77"/>
  <c r="P86" i="77"/>
  <c r="O86" i="77"/>
  <c r="N86" i="77"/>
  <c r="M86" i="77"/>
  <c r="L86" i="77"/>
  <c r="K86" i="77"/>
  <c r="J86" i="77"/>
  <c r="I86" i="77"/>
  <c r="H86" i="77"/>
  <c r="G86" i="77"/>
  <c r="F86" i="77"/>
  <c r="E86" i="77"/>
  <c r="D86" i="77"/>
  <c r="C86" i="77"/>
  <c r="B86" i="77"/>
  <c r="AG85" i="77"/>
  <c r="AG84" i="77"/>
  <c r="AG80" i="77"/>
  <c r="AE78" i="77"/>
  <c r="AD78" i="77"/>
  <c r="AC78" i="77"/>
  <c r="AB78" i="77"/>
  <c r="AA78" i="77"/>
  <c r="Z78" i="77"/>
  <c r="Y78" i="77"/>
  <c r="X78" i="77"/>
  <c r="W78" i="77"/>
  <c r="V78" i="77"/>
  <c r="U78" i="77"/>
  <c r="T78" i="77"/>
  <c r="S78" i="77"/>
  <c r="R78" i="77"/>
  <c r="Q78" i="77"/>
  <c r="P78" i="77"/>
  <c r="O78" i="77"/>
  <c r="N78" i="77"/>
  <c r="M78" i="77"/>
  <c r="L78" i="77"/>
  <c r="K78" i="77"/>
  <c r="J78" i="77"/>
  <c r="I78" i="77"/>
  <c r="H78" i="77"/>
  <c r="G78" i="77"/>
  <c r="F78" i="77"/>
  <c r="E78" i="77"/>
  <c r="D78" i="77"/>
  <c r="C78" i="77"/>
  <c r="B78" i="77"/>
  <c r="AG77" i="77"/>
  <c r="AG76" i="77"/>
  <c r="AG72" i="77"/>
  <c r="AF70" i="77"/>
  <c r="AE70" i="77"/>
  <c r="AD70" i="77"/>
  <c r="AC70" i="77"/>
  <c r="AB70" i="77"/>
  <c r="AA70" i="77"/>
  <c r="Z70" i="77"/>
  <c r="Y70" i="77"/>
  <c r="X70" i="77"/>
  <c r="W70" i="77"/>
  <c r="V70" i="77"/>
  <c r="U70" i="77"/>
  <c r="T70" i="77"/>
  <c r="S70" i="77"/>
  <c r="R70" i="77"/>
  <c r="Q70" i="77"/>
  <c r="P70" i="77"/>
  <c r="O70" i="77"/>
  <c r="N70" i="77"/>
  <c r="M70" i="77"/>
  <c r="L70" i="77"/>
  <c r="K70" i="77"/>
  <c r="J70" i="77"/>
  <c r="I70" i="77"/>
  <c r="H70" i="77"/>
  <c r="G70" i="77"/>
  <c r="F70" i="77"/>
  <c r="E70" i="77"/>
  <c r="D70" i="77"/>
  <c r="C70" i="77"/>
  <c r="B70" i="77"/>
  <c r="AG69" i="77"/>
  <c r="AG68" i="77"/>
  <c r="J9" i="77" s="1"/>
  <c r="J11" i="77" s="1"/>
  <c r="AG64" i="77"/>
  <c r="AE62" i="77"/>
  <c r="AD62" i="77"/>
  <c r="AC62" i="77"/>
  <c r="AB62" i="77"/>
  <c r="AA62" i="77"/>
  <c r="Z62" i="77"/>
  <c r="Y62" i="77"/>
  <c r="X62" i="77"/>
  <c r="W62" i="77"/>
  <c r="V62" i="77"/>
  <c r="U62" i="77"/>
  <c r="T62" i="77"/>
  <c r="S62" i="77"/>
  <c r="R62" i="77"/>
  <c r="Q62" i="77"/>
  <c r="P62" i="77"/>
  <c r="O62" i="77"/>
  <c r="N62" i="77"/>
  <c r="M62" i="77"/>
  <c r="L62" i="77"/>
  <c r="K62" i="77"/>
  <c r="J62" i="77"/>
  <c r="I62" i="77"/>
  <c r="H62" i="77"/>
  <c r="G62" i="77"/>
  <c r="F62" i="77"/>
  <c r="E62" i="77"/>
  <c r="D62" i="77"/>
  <c r="C62" i="77"/>
  <c r="B62" i="77"/>
  <c r="AG61" i="77"/>
  <c r="H10" i="77" s="1"/>
  <c r="AG60" i="77"/>
  <c r="H9" i="77" s="1"/>
  <c r="AG56" i="77"/>
  <c r="AF54" i="77"/>
  <c r="AE54" i="77"/>
  <c r="AD54" i="77"/>
  <c r="AC54" i="77"/>
  <c r="AB54" i="77"/>
  <c r="AA54" i="77"/>
  <c r="Z54" i="77"/>
  <c r="Y54" i="77"/>
  <c r="X54" i="77"/>
  <c r="W54" i="77"/>
  <c r="V54" i="77"/>
  <c r="U54" i="77"/>
  <c r="T54" i="77"/>
  <c r="S54" i="77"/>
  <c r="R54" i="77"/>
  <c r="Q54" i="77"/>
  <c r="P54" i="77"/>
  <c r="O54" i="77"/>
  <c r="N54" i="77"/>
  <c r="M54" i="77"/>
  <c r="L54" i="77"/>
  <c r="K54" i="77"/>
  <c r="J54" i="77"/>
  <c r="I54" i="77"/>
  <c r="H54" i="77"/>
  <c r="G54" i="77"/>
  <c r="F54" i="77"/>
  <c r="E54" i="77"/>
  <c r="D54" i="77"/>
  <c r="C54" i="77"/>
  <c r="B54" i="77"/>
  <c r="AG53" i="77"/>
  <c r="F10" i="77" s="1"/>
  <c r="AG52" i="77"/>
  <c r="AG48" i="77"/>
  <c r="AD46" i="77"/>
  <c r="AC46" i="77"/>
  <c r="AB46" i="77"/>
  <c r="AA46" i="77"/>
  <c r="Z46" i="77"/>
  <c r="Y46" i="77"/>
  <c r="X46" i="77"/>
  <c r="W46" i="77"/>
  <c r="V46" i="77"/>
  <c r="U46" i="77"/>
  <c r="T46" i="77"/>
  <c r="S46" i="77"/>
  <c r="R46" i="77"/>
  <c r="Q46" i="77"/>
  <c r="P46" i="77"/>
  <c r="O46" i="77"/>
  <c r="N46" i="77"/>
  <c r="M46" i="77"/>
  <c r="L46" i="77"/>
  <c r="K46" i="77"/>
  <c r="J46" i="77"/>
  <c r="I46" i="77"/>
  <c r="H46" i="77"/>
  <c r="G46" i="77"/>
  <c r="F46" i="77"/>
  <c r="E46" i="77"/>
  <c r="D46" i="77"/>
  <c r="C46" i="77"/>
  <c r="B46" i="77"/>
  <c r="AG45" i="77"/>
  <c r="AG44" i="77"/>
  <c r="AG40" i="77"/>
  <c r="AF38" i="77"/>
  <c r="AE38" i="77"/>
  <c r="AD38" i="77"/>
  <c r="AC38" i="77"/>
  <c r="AB38" i="77"/>
  <c r="AA38" i="77"/>
  <c r="Z38" i="77"/>
  <c r="Y38" i="77"/>
  <c r="X38" i="77"/>
  <c r="W38" i="77"/>
  <c r="V38" i="77"/>
  <c r="U38" i="77"/>
  <c r="T38" i="77"/>
  <c r="S38" i="77"/>
  <c r="R38" i="77"/>
  <c r="Q38" i="77"/>
  <c r="P38" i="77"/>
  <c r="O38" i="77"/>
  <c r="N38" i="77"/>
  <c r="M38" i="77"/>
  <c r="L38" i="77"/>
  <c r="K38" i="77"/>
  <c r="J38" i="77"/>
  <c r="I38" i="77"/>
  <c r="H38" i="77"/>
  <c r="G38" i="77"/>
  <c r="F38" i="77"/>
  <c r="E38" i="77"/>
  <c r="D38" i="77"/>
  <c r="C38" i="77"/>
  <c r="B38" i="77"/>
  <c r="AG37" i="77"/>
  <c r="B10" i="77" s="1"/>
  <c r="AG36" i="77"/>
  <c r="T33" i="77"/>
  <c r="X16" i="77"/>
  <c r="V16" i="77"/>
  <c r="T16" i="77"/>
  <c r="R16" i="77"/>
  <c r="P16" i="77"/>
  <c r="N16" i="77"/>
  <c r="L16" i="77"/>
  <c r="J16" i="77"/>
  <c r="H16" i="77"/>
  <c r="F16" i="77"/>
  <c r="D16" i="77"/>
  <c r="B16" i="77"/>
  <c r="C14" i="49"/>
  <c r="X10" i="77"/>
  <c r="V10" i="77"/>
  <c r="T10" i="77"/>
  <c r="P10" i="77"/>
  <c r="N10" i="77"/>
  <c r="L10" i="77"/>
  <c r="J10" i="77"/>
  <c r="D10" i="77"/>
  <c r="V9" i="77"/>
  <c r="V11" i="77" s="1"/>
  <c r="T9" i="77"/>
  <c r="T11" i="77" s="1"/>
  <c r="R9" i="77"/>
  <c r="P9" i="77"/>
  <c r="P11" i="77" s="1"/>
  <c r="N9" i="77"/>
  <c r="N11" i="77" s="1"/>
  <c r="L9" i="77"/>
  <c r="L11" i="77" s="1"/>
  <c r="F9" i="77"/>
  <c r="D9" i="77"/>
  <c r="D11" i="77" s="1"/>
  <c r="B9" i="77"/>
  <c r="P6" i="77"/>
  <c r="B6" i="77"/>
  <c r="B3" i="77"/>
  <c r="AG128" i="76"/>
  <c r="AF126" i="76"/>
  <c r="AE126" i="76"/>
  <c r="AD126" i="76"/>
  <c r="AC126" i="76"/>
  <c r="AB126" i="76"/>
  <c r="AA126" i="76"/>
  <c r="Z126" i="76"/>
  <c r="Y126" i="76"/>
  <c r="X126" i="76"/>
  <c r="W126" i="76"/>
  <c r="V126" i="76"/>
  <c r="U126" i="76"/>
  <c r="T126" i="76"/>
  <c r="S126" i="76"/>
  <c r="R126" i="76"/>
  <c r="Q126" i="76"/>
  <c r="P126" i="76"/>
  <c r="O126" i="76"/>
  <c r="N126" i="76"/>
  <c r="M126" i="76"/>
  <c r="L126" i="76"/>
  <c r="K126" i="76"/>
  <c r="J126" i="76"/>
  <c r="I126" i="76"/>
  <c r="H126" i="76"/>
  <c r="G126" i="76"/>
  <c r="F126" i="76"/>
  <c r="E126" i="76"/>
  <c r="D126" i="76"/>
  <c r="C126" i="76"/>
  <c r="B126" i="76"/>
  <c r="AG125" i="76"/>
  <c r="AG124" i="76"/>
  <c r="AG120" i="76"/>
  <c r="AE118" i="76"/>
  <c r="AD118" i="76"/>
  <c r="AC118" i="76"/>
  <c r="AB118" i="76"/>
  <c r="AA118" i="76"/>
  <c r="Z118" i="76"/>
  <c r="Y118" i="76"/>
  <c r="X118" i="76"/>
  <c r="W118" i="76"/>
  <c r="V118" i="76"/>
  <c r="U118" i="76"/>
  <c r="T118" i="76"/>
  <c r="S118" i="76"/>
  <c r="R118" i="76"/>
  <c r="Q118" i="76"/>
  <c r="P118" i="76"/>
  <c r="O118" i="76"/>
  <c r="N118" i="76"/>
  <c r="M118" i="76"/>
  <c r="L118" i="76"/>
  <c r="K118" i="76"/>
  <c r="J118" i="76"/>
  <c r="I118" i="76"/>
  <c r="H118" i="76"/>
  <c r="G118" i="76"/>
  <c r="F118" i="76"/>
  <c r="E118" i="76"/>
  <c r="D118" i="76"/>
  <c r="C118" i="76"/>
  <c r="B118" i="76"/>
  <c r="AG117" i="76"/>
  <c r="AG116" i="76"/>
  <c r="AG112" i="76"/>
  <c r="AF110" i="76"/>
  <c r="AE110" i="76"/>
  <c r="AD110" i="76"/>
  <c r="AC110" i="76"/>
  <c r="AB110" i="76"/>
  <c r="AA110" i="76"/>
  <c r="Z110" i="76"/>
  <c r="Y110" i="76"/>
  <c r="X110" i="76"/>
  <c r="W110" i="76"/>
  <c r="V110" i="76"/>
  <c r="U110" i="76"/>
  <c r="T110" i="76"/>
  <c r="S110" i="76"/>
  <c r="R110" i="76"/>
  <c r="Q110" i="76"/>
  <c r="P110" i="76"/>
  <c r="O110" i="76"/>
  <c r="N110" i="76"/>
  <c r="M110" i="76"/>
  <c r="L110" i="76"/>
  <c r="K110" i="76"/>
  <c r="J110" i="76"/>
  <c r="I110" i="76"/>
  <c r="H110" i="76"/>
  <c r="G110" i="76"/>
  <c r="F110" i="76"/>
  <c r="E110" i="76"/>
  <c r="D110" i="76"/>
  <c r="C110" i="76"/>
  <c r="B110" i="76"/>
  <c r="AG109" i="76"/>
  <c r="AG108" i="76"/>
  <c r="AG104" i="76"/>
  <c r="AE102" i="76"/>
  <c r="AD102" i="76"/>
  <c r="AC102" i="76"/>
  <c r="AB102" i="76"/>
  <c r="AA102" i="76"/>
  <c r="Z102" i="76"/>
  <c r="Y102" i="76"/>
  <c r="X102" i="76"/>
  <c r="W102" i="76"/>
  <c r="V102" i="76"/>
  <c r="U102" i="76"/>
  <c r="T102" i="76"/>
  <c r="S102" i="76"/>
  <c r="R102" i="76"/>
  <c r="Q102" i="76"/>
  <c r="P102" i="76"/>
  <c r="O102" i="76"/>
  <c r="N102" i="76"/>
  <c r="M102" i="76"/>
  <c r="L102" i="76"/>
  <c r="K102" i="76"/>
  <c r="J102" i="76"/>
  <c r="I102" i="76"/>
  <c r="H102" i="76"/>
  <c r="G102" i="76"/>
  <c r="F102" i="76"/>
  <c r="E102" i="76"/>
  <c r="D102" i="76"/>
  <c r="C102" i="76"/>
  <c r="B102" i="76"/>
  <c r="AG101" i="76"/>
  <c r="R10" i="76" s="1"/>
  <c r="AG100" i="76"/>
  <c r="AG96" i="76"/>
  <c r="AF94" i="76"/>
  <c r="AE94" i="76"/>
  <c r="AD94" i="76"/>
  <c r="AC94" i="76"/>
  <c r="AB94" i="76"/>
  <c r="AA94" i="76"/>
  <c r="Z94" i="76"/>
  <c r="Y94" i="76"/>
  <c r="X94" i="76"/>
  <c r="W94" i="76"/>
  <c r="V94" i="76"/>
  <c r="U94" i="76"/>
  <c r="T94" i="76"/>
  <c r="S94" i="76"/>
  <c r="R94" i="76"/>
  <c r="Q94" i="76"/>
  <c r="P94" i="76"/>
  <c r="O94" i="76"/>
  <c r="N94" i="76"/>
  <c r="M94" i="76"/>
  <c r="L94" i="76"/>
  <c r="K94" i="76"/>
  <c r="J94" i="76"/>
  <c r="I94" i="76"/>
  <c r="H94" i="76"/>
  <c r="G94" i="76"/>
  <c r="F94" i="76"/>
  <c r="E94" i="76"/>
  <c r="D94" i="76"/>
  <c r="C94" i="76"/>
  <c r="B94" i="76"/>
  <c r="AG93" i="76"/>
  <c r="AG92" i="76"/>
  <c r="AG88" i="76"/>
  <c r="AF86" i="76"/>
  <c r="AE86" i="76"/>
  <c r="AD86" i="76"/>
  <c r="AC86" i="76"/>
  <c r="AB86" i="76"/>
  <c r="AA86" i="76"/>
  <c r="Z86" i="76"/>
  <c r="Y86" i="76"/>
  <c r="X86" i="76"/>
  <c r="W86" i="76"/>
  <c r="V86" i="76"/>
  <c r="U86" i="76"/>
  <c r="T86" i="76"/>
  <c r="S86" i="76"/>
  <c r="R86" i="76"/>
  <c r="Q86" i="76"/>
  <c r="P86" i="76"/>
  <c r="O86" i="76"/>
  <c r="N86" i="76"/>
  <c r="M86" i="76"/>
  <c r="L86" i="76"/>
  <c r="K86" i="76"/>
  <c r="J86" i="76"/>
  <c r="I86" i="76"/>
  <c r="H86" i="76"/>
  <c r="G86" i="76"/>
  <c r="F86" i="76"/>
  <c r="E86" i="76"/>
  <c r="D86" i="76"/>
  <c r="C86" i="76"/>
  <c r="B86" i="76"/>
  <c r="AG85" i="76"/>
  <c r="AG84" i="76"/>
  <c r="AG80" i="76"/>
  <c r="AE78" i="76"/>
  <c r="AD78" i="76"/>
  <c r="AC78" i="76"/>
  <c r="AB78" i="76"/>
  <c r="AA78" i="76"/>
  <c r="Z78" i="76"/>
  <c r="Y78" i="76"/>
  <c r="X78" i="76"/>
  <c r="W78" i="76"/>
  <c r="V78" i="76"/>
  <c r="U78" i="76"/>
  <c r="T78" i="76"/>
  <c r="S78" i="76"/>
  <c r="R78" i="76"/>
  <c r="Q78" i="76"/>
  <c r="P78" i="76"/>
  <c r="O78" i="76"/>
  <c r="N78" i="76"/>
  <c r="M78" i="76"/>
  <c r="L78" i="76"/>
  <c r="K78" i="76"/>
  <c r="J78" i="76"/>
  <c r="I78" i="76"/>
  <c r="H78" i="76"/>
  <c r="G78" i="76"/>
  <c r="F78" i="76"/>
  <c r="E78" i="76"/>
  <c r="D78" i="76"/>
  <c r="C78" i="76"/>
  <c r="B78" i="76"/>
  <c r="AG77" i="76"/>
  <c r="AG76" i="76"/>
  <c r="AG72" i="76"/>
  <c r="AF70" i="76"/>
  <c r="AE70" i="76"/>
  <c r="AD70" i="76"/>
  <c r="AC70" i="76"/>
  <c r="AB70" i="76"/>
  <c r="AA70" i="76"/>
  <c r="Z70" i="76"/>
  <c r="Y70" i="76"/>
  <c r="X70" i="76"/>
  <c r="W70" i="76"/>
  <c r="V70" i="76"/>
  <c r="U70" i="76"/>
  <c r="T70" i="76"/>
  <c r="S70" i="76"/>
  <c r="R70" i="76"/>
  <c r="Q70" i="76"/>
  <c r="P70" i="76"/>
  <c r="O70" i="76"/>
  <c r="N70" i="76"/>
  <c r="M70" i="76"/>
  <c r="L70" i="76"/>
  <c r="K70" i="76"/>
  <c r="J70" i="76"/>
  <c r="I70" i="76"/>
  <c r="H70" i="76"/>
  <c r="G70" i="76"/>
  <c r="F70" i="76"/>
  <c r="E70" i="76"/>
  <c r="D70" i="76"/>
  <c r="C70" i="76"/>
  <c r="B70" i="76"/>
  <c r="AG69" i="76"/>
  <c r="AG68" i="76"/>
  <c r="J9" i="76" s="1"/>
  <c r="J11" i="76" s="1"/>
  <c r="AG64" i="76"/>
  <c r="AE62" i="76"/>
  <c r="AD62" i="76"/>
  <c r="AC62" i="76"/>
  <c r="AB62" i="76"/>
  <c r="AA62" i="76"/>
  <c r="Z62" i="76"/>
  <c r="Y62" i="76"/>
  <c r="X62" i="76"/>
  <c r="W62" i="76"/>
  <c r="V62" i="76"/>
  <c r="U62" i="76"/>
  <c r="T62" i="76"/>
  <c r="S62" i="76"/>
  <c r="R62" i="76"/>
  <c r="Q62" i="76"/>
  <c r="P62" i="76"/>
  <c r="O62" i="76"/>
  <c r="N62" i="76"/>
  <c r="M62" i="76"/>
  <c r="L62" i="76"/>
  <c r="K62" i="76"/>
  <c r="J62" i="76"/>
  <c r="I62" i="76"/>
  <c r="H62" i="76"/>
  <c r="G62" i="76"/>
  <c r="F62" i="76"/>
  <c r="E62" i="76"/>
  <c r="D62" i="76"/>
  <c r="C62" i="76"/>
  <c r="B62" i="76"/>
  <c r="AG61" i="76"/>
  <c r="H10" i="76" s="1"/>
  <c r="AG60" i="76"/>
  <c r="AG56" i="76"/>
  <c r="AF54" i="76"/>
  <c r="AE54" i="76"/>
  <c r="AD54" i="76"/>
  <c r="AC54" i="76"/>
  <c r="AB54" i="76"/>
  <c r="AA54" i="76"/>
  <c r="Z54" i="76"/>
  <c r="Y54" i="76"/>
  <c r="X54" i="76"/>
  <c r="W54" i="76"/>
  <c r="V54" i="76"/>
  <c r="U54" i="76"/>
  <c r="T54" i="76"/>
  <c r="S54" i="76"/>
  <c r="R54" i="76"/>
  <c r="Q54" i="76"/>
  <c r="P54" i="76"/>
  <c r="O54" i="76"/>
  <c r="N54" i="76"/>
  <c r="M54" i="76"/>
  <c r="L54" i="76"/>
  <c r="K54" i="76"/>
  <c r="J54" i="76"/>
  <c r="I54" i="76"/>
  <c r="H54" i="76"/>
  <c r="G54" i="76"/>
  <c r="F54" i="76"/>
  <c r="E54" i="76"/>
  <c r="D54" i="76"/>
  <c r="C54" i="76"/>
  <c r="B54" i="76"/>
  <c r="AG53" i="76"/>
  <c r="AG52" i="76"/>
  <c r="AG48" i="76"/>
  <c r="AD46" i="76"/>
  <c r="AC46" i="76"/>
  <c r="AB46" i="76"/>
  <c r="AA46" i="76"/>
  <c r="Z46" i="76"/>
  <c r="Y46" i="76"/>
  <c r="X46" i="76"/>
  <c r="W46" i="76"/>
  <c r="V46" i="76"/>
  <c r="U46" i="76"/>
  <c r="T46" i="76"/>
  <c r="S46" i="76"/>
  <c r="R46" i="76"/>
  <c r="Q46" i="76"/>
  <c r="P46" i="76"/>
  <c r="O46" i="76"/>
  <c r="N46" i="76"/>
  <c r="M46" i="76"/>
  <c r="L46" i="76"/>
  <c r="K46" i="76"/>
  <c r="J46" i="76"/>
  <c r="I46" i="76"/>
  <c r="H46" i="76"/>
  <c r="G46" i="76"/>
  <c r="F46" i="76"/>
  <c r="E46" i="76"/>
  <c r="D46" i="76"/>
  <c r="C46" i="76"/>
  <c r="B46" i="76"/>
  <c r="AG45" i="76"/>
  <c r="AG44" i="76"/>
  <c r="AG40" i="76"/>
  <c r="AF38" i="76"/>
  <c r="AE38" i="76"/>
  <c r="AD38" i="76"/>
  <c r="AC38" i="76"/>
  <c r="AB38" i="76"/>
  <c r="AA38" i="76"/>
  <c r="Z38" i="76"/>
  <c r="Y38" i="76"/>
  <c r="X38" i="76"/>
  <c r="W38" i="76"/>
  <c r="V38" i="76"/>
  <c r="U38" i="76"/>
  <c r="T38" i="76"/>
  <c r="S38" i="76"/>
  <c r="R38" i="76"/>
  <c r="Q38" i="76"/>
  <c r="P38" i="76"/>
  <c r="O38" i="76"/>
  <c r="N38" i="76"/>
  <c r="M38" i="76"/>
  <c r="L38" i="76"/>
  <c r="K38" i="76"/>
  <c r="J38" i="76"/>
  <c r="I38" i="76"/>
  <c r="H38" i="76"/>
  <c r="G38" i="76"/>
  <c r="F38" i="76"/>
  <c r="E38" i="76"/>
  <c r="D38" i="76"/>
  <c r="C38" i="76"/>
  <c r="B38" i="76"/>
  <c r="AG37" i="76"/>
  <c r="AG36" i="76"/>
  <c r="T33" i="76"/>
  <c r="X16" i="76"/>
  <c r="V16" i="76"/>
  <c r="T16" i="76"/>
  <c r="R16" i="76"/>
  <c r="P16" i="76"/>
  <c r="N16" i="76"/>
  <c r="L16" i="76"/>
  <c r="J16" i="76"/>
  <c r="H16" i="76"/>
  <c r="F16" i="76"/>
  <c r="D16" i="76"/>
  <c r="B16" i="76"/>
  <c r="C13" i="49"/>
  <c r="X10" i="76"/>
  <c r="V10" i="76"/>
  <c r="T10" i="76"/>
  <c r="P10" i="76"/>
  <c r="N10" i="76"/>
  <c r="L10" i="76"/>
  <c r="J10" i="76"/>
  <c r="F10" i="76"/>
  <c r="D10" i="76"/>
  <c r="B10" i="76"/>
  <c r="X9" i="76"/>
  <c r="X11" i="76" s="1"/>
  <c r="V9" i="76"/>
  <c r="T9" i="76"/>
  <c r="T11" i="76" s="1"/>
  <c r="R9" i="76"/>
  <c r="R11" i="76" s="1"/>
  <c r="P9" i="76"/>
  <c r="P11" i="76" s="1"/>
  <c r="N9" i="76"/>
  <c r="N11" i="76" s="1"/>
  <c r="L9" i="76"/>
  <c r="L11" i="76" s="1"/>
  <c r="H9" i="76"/>
  <c r="F9" i="76"/>
  <c r="D9" i="76"/>
  <c r="D11" i="76" s="1"/>
  <c r="B9" i="76"/>
  <c r="B11" i="76" s="1"/>
  <c r="P6" i="76"/>
  <c r="B6" i="76"/>
  <c r="B3" i="76"/>
  <c r="AG128" i="75"/>
  <c r="AF126" i="75"/>
  <c r="AE126" i="75"/>
  <c r="AD126" i="75"/>
  <c r="AC126" i="75"/>
  <c r="AB126" i="75"/>
  <c r="AA126" i="75"/>
  <c r="Z126" i="75"/>
  <c r="Y126" i="75"/>
  <c r="X126" i="75"/>
  <c r="W126" i="75"/>
  <c r="V126" i="75"/>
  <c r="U126" i="75"/>
  <c r="T126" i="75"/>
  <c r="S126" i="75"/>
  <c r="R126" i="75"/>
  <c r="Q126" i="75"/>
  <c r="P126" i="75"/>
  <c r="O126" i="75"/>
  <c r="N126" i="75"/>
  <c r="M126" i="75"/>
  <c r="L126" i="75"/>
  <c r="K126" i="75"/>
  <c r="J126" i="75"/>
  <c r="I126" i="75"/>
  <c r="H126" i="75"/>
  <c r="G126" i="75"/>
  <c r="F126" i="75"/>
  <c r="E126" i="75"/>
  <c r="D126" i="75"/>
  <c r="C126" i="75"/>
  <c r="B126" i="75"/>
  <c r="AG125" i="75"/>
  <c r="AG124" i="75"/>
  <c r="AG120" i="75"/>
  <c r="AE118" i="75"/>
  <c r="AD118" i="75"/>
  <c r="AC118" i="75"/>
  <c r="AB118" i="75"/>
  <c r="AA118" i="75"/>
  <c r="Z118" i="75"/>
  <c r="Y118" i="75"/>
  <c r="X118" i="75"/>
  <c r="W118" i="75"/>
  <c r="V118" i="75"/>
  <c r="U118" i="75"/>
  <c r="T118" i="75"/>
  <c r="S118" i="75"/>
  <c r="R118" i="75"/>
  <c r="Q118" i="75"/>
  <c r="P118" i="75"/>
  <c r="O118" i="75"/>
  <c r="N118" i="75"/>
  <c r="M118" i="75"/>
  <c r="L118" i="75"/>
  <c r="K118" i="75"/>
  <c r="J118" i="75"/>
  <c r="I118" i="75"/>
  <c r="H118" i="75"/>
  <c r="G118" i="75"/>
  <c r="F118" i="75"/>
  <c r="E118" i="75"/>
  <c r="D118" i="75"/>
  <c r="C118" i="75"/>
  <c r="B118" i="75"/>
  <c r="AG117" i="75"/>
  <c r="AG116" i="75"/>
  <c r="AG112" i="75"/>
  <c r="T16" i="75" s="1"/>
  <c r="AF110" i="75"/>
  <c r="AE110" i="75"/>
  <c r="AD110" i="75"/>
  <c r="AC110" i="75"/>
  <c r="AB110" i="75"/>
  <c r="AA110" i="75"/>
  <c r="Z110" i="75"/>
  <c r="Y110" i="75"/>
  <c r="X110" i="75"/>
  <c r="W110" i="75"/>
  <c r="V110" i="75"/>
  <c r="U110" i="75"/>
  <c r="T110" i="75"/>
  <c r="S110" i="75"/>
  <c r="R110" i="75"/>
  <c r="Q110" i="75"/>
  <c r="P110" i="75"/>
  <c r="O110" i="75"/>
  <c r="N110" i="75"/>
  <c r="M110" i="75"/>
  <c r="L110" i="75"/>
  <c r="K110" i="75"/>
  <c r="J110" i="75"/>
  <c r="I110" i="75"/>
  <c r="H110" i="75"/>
  <c r="G110" i="75"/>
  <c r="F110" i="75"/>
  <c r="E110" i="75"/>
  <c r="D110" i="75"/>
  <c r="C110" i="75"/>
  <c r="B110" i="75"/>
  <c r="AG109" i="75"/>
  <c r="T10" i="75" s="1"/>
  <c r="AG108" i="75"/>
  <c r="AG104" i="75"/>
  <c r="AE102" i="75"/>
  <c r="AD102" i="75"/>
  <c r="AC102" i="75"/>
  <c r="AB102" i="75"/>
  <c r="AA102" i="75"/>
  <c r="Z102" i="75"/>
  <c r="Y102" i="75"/>
  <c r="X102" i="75"/>
  <c r="W102" i="75"/>
  <c r="V102" i="75"/>
  <c r="U102" i="75"/>
  <c r="T102" i="75"/>
  <c r="S102" i="75"/>
  <c r="R102" i="75"/>
  <c r="Q102" i="75"/>
  <c r="P102" i="75"/>
  <c r="O102" i="75"/>
  <c r="N102" i="75"/>
  <c r="M102" i="75"/>
  <c r="L102" i="75"/>
  <c r="K102" i="75"/>
  <c r="J102" i="75"/>
  <c r="I102" i="75"/>
  <c r="H102" i="75"/>
  <c r="G102" i="75"/>
  <c r="F102" i="75"/>
  <c r="E102" i="75"/>
  <c r="D102" i="75"/>
  <c r="C102" i="75"/>
  <c r="B102" i="75"/>
  <c r="AG101" i="75"/>
  <c r="AG100" i="75"/>
  <c r="AG96" i="75"/>
  <c r="AF94" i="75"/>
  <c r="AE94" i="75"/>
  <c r="AD94" i="75"/>
  <c r="AC94" i="75"/>
  <c r="AB94" i="75"/>
  <c r="AA94" i="75"/>
  <c r="Z94" i="75"/>
  <c r="Y94" i="75"/>
  <c r="X94" i="75"/>
  <c r="W94" i="75"/>
  <c r="V94" i="75"/>
  <c r="U94" i="75"/>
  <c r="T94" i="75"/>
  <c r="S94" i="75"/>
  <c r="R94" i="75"/>
  <c r="Q94" i="75"/>
  <c r="P94" i="75"/>
  <c r="O94" i="75"/>
  <c r="N94" i="75"/>
  <c r="M94" i="75"/>
  <c r="L94" i="75"/>
  <c r="K94" i="75"/>
  <c r="J94" i="75"/>
  <c r="I94" i="75"/>
  <c r="H94" i="75"/>
  <c r="G94" i="75"/>
  <c r="F94" i="75"/>
  <c r="E94" i="75"/>
  <c r="D94" i="75"/>
  <c r="C94" i="75"/>
  <c r="B94" i="75"/>
  <c r="AG93" i="75"/>
  <c r="AG92" i="75"/>
  <c r="AG88" i="75"/>
  <c r="AF86" i="75"/>
  <c r="AE86" i="75"/>
  <c r="AD86" i="75"/>
  <c r="AC86" i="75"/>
  <c r="AB86" i="75"/>
  <c r="AA86" i="75"/>
  <c r="Z86" i="75"/>
  <c r="Y86" i="75"/>
  <c r="X86" i="75"/>
  <c r="W86" i="75"/>
  <c r="V86" i="75"/>
  <c r="U86" i="75"/>
  <c r="T86" i="75"/>
  <c r="S86" i="75"/>
  <c r="R86" i="75"/>
  <c r="Q86" i="75"/>
  <c r="P86" i="75"/>
  <c r="O86" i="75"/>
  <c r="N86" i="75"/>
  <c r="M86" i="75"/>
  <c r="L86" i="75"/>
  <c r="K86" i="75"/>
  <c r="J86" i="75"/>
  <c r="I86" i="75"/>
  <c r="H86" i="75"/>
  <c r="G86" i="75"/>
  <c r="F86" i="75"/>
  <c r="E86" i="75"/>
  <c r="D86" i="75"/>
  <c r="C86" i="75"/>
  <c r="B86" i="75"/>
  <c r="AG85" i="75"/>
  <c r="AG84" i="75"/>
  <c r="AG80" i="75"/>
  <c r="AE78" i="75"/>
  <c r="AD78" i="75"/>
  <c r="AC78" i="75"/>
  <c r="AB78" i="75"/>
  <c r="AA78" i="75"/>
  <c r="Z78" i="75"/>
  <c r="Y78" i="75"/>
  <c r="X78" i="75"/>
  <c r="W78" i="75"/>
  <c r="V78" i="75"/>
  <c r="U78" i="75"/>
  <c r="T78" i="75"/>
  <c r="S78" i="75"/>
  <c r="R78" i="75"/>
  <c r="Q78" i="75"/>
  <c r="P78" i="75"/>
  <c r="O78" i="75"/>
  <c r="N78" i="75"/>
  <c r="M78" i="75"/>
  <c r="L78" i="75"/>
  <c r="K78" i="75"/>
  <c r="J78" i="75"/>
  <c r="I78" i="75"/>
  <c r="H78" i="75"/>
  <c r="G78" i="75"/>
  <c r="F78" i="75"/>
  <c r="E78" i="75"/>
  <c r="D78" i="75"/>
  <c r="C78" i="75"/>
  <c r="B78" i="75"/>
  <c r="AG77" i="75"/>
  <c r="AG76" i="75"/>
  <c r="AG72" i="75"/>
  <c r="AF70" i="75"/>
  <c r="AE70" i="75"/>
  <c r="AD70" i="75"/>
  <c r="AC70" i="75"/>
  <c r="AB70" i="75"/>
  <c r="AA70" i="75"/>
  <c r="Z70" i="75"/>
  <c r="Y70" i="75"/>
  <c r="X70" i="75"/>
  <c r="W70" i="75"/>
  <c r="V70" i="75"/>
  <c r="U70" i="75"/>
  <c r="T70" i="75"/>
  <c r="S70" i="75"/>
  <c r="R70" i="75"/>
  <c r="Q70" i="75"/>
  <c r="P70" i="75"/>
  <c r="O70" i="75"/>
  <c r="N70" i="75"/>
  <c r="M70" i="75"/>
  <c r="L70" i="75"/>
  <c r="K70" i="75"/>
  <c r="J70" i="75"/>
  <c r="I70" i="75"/>
  <c r="H70" i="75"/>
  <c r="G70" i="75"/>
  <c r="F70" i="75"/>
  <c r="E70" i="75"/>
  <c r="D70" i="75"/>
  <c r="C70" i="75"/>
  <c r="B70" i="75"/>
  <c r="AG69" i="75"/>
  <c r="J10" i="75" s="1"/>
  <c r="AG68" i="75"/>
  <c r="J9" i="75" s="1"/>
  <c r="AG64" i="75"/>
  <c r="H16" i="75" s="1"/>
  <c r="AE62" i="75"/>
  <c r="AD62" i="75"/>
  <c r="AC62" i="75"/>
  <c r="AB62" i="75"/>
  <c r="AA62" i="75"/>
  <c r="Z62" i="75"/>
  <c r="Y62" i="75"/>
  <c r="X62" i="75"/>
  <c r="W62" i="75"/>
  <c r="V62" i="75"/>
  <c r="U62" i="75"/>
  <c r="T62" i="75"/>
  <c r="S62" i="75"/>
  <c r="R62" i="75"/>
  <c r="Q62" i="75"/>
  <c r="P62" i="75"/>
  <c r="O62" i="75"/>
  <c r="N62" i="75"/>
  <c r="M62" i="75"/>
  <c r="L62" i="75"/>
  <c r="K62" i="75"/>
  <c r="J62" i="75"/>
  <c r="I62" i="75"/>
  <c r="H62" i="75"/>
  <c r="G62" i="75"/>
  <c r="F62" i="75"/>
  <c r="E62" i="75"/>
  <c r="D62" i="75"/>
  <c r="C62" i="75"/>
  <c r="B62" i="75"/>
  <c r="AG62" i="75" s="1"/>
  <c r="AG61" i="75"/>
  <c r="AG60" i="75"/>
  <c r="AG56" i="75"/>
  <c r="AF54" i="75"/>
  <c r="AE54" i="75"/>
  <c r="AD54" i="75"/>
  <c r="AC54" i="75"/>
  <c r="AB54" i="75"/>
  <c r="AA54" i="75"/>
  <c r="Z54" i="75"/>
  <c r="Y54" i="75"/>
  <c r="X54" i="75"/>
  <c r="W54" i="75"/>
  <c r="V54" i="75"/>
  <c r="U54" i="75"/>
  <c r="T54" i="75"/>
  <c r="S54" i="75"/>
  <c r="R54" i="75"/>
  <c r="Q54" i="75"/>
  <c r="P54" i="75"/>
  <c r="O54" i="75"/>
  <c r="N54" i="75"/>
  <c r="M54" i="75"/>
  <c r="L54" i="75"/>
  <c r="K54" i="75"/>
  <c r="J54" i="75"/>
  <c r="I54" i="75"/>
  <c r="H54" i="75"/>
  <c r="G54" i="75"/>
  <c r="F54" i="75"/>
  <c r="E54" i="75"/>
  <c r="D54" i="75"/>
  <c r="C54" i="75"/>
  <c r="B54" i="75"/>
  <c r="AG53" i="75"/>
  <c r="AG52" i="75"/>
  <c r="AG48" i="75"/>
  <c r="AD46" i="75"/>
  <c r="AC46" i="75"/>
  <c r="AB46" i="75"/>
  <c r="AA46" i="75"/>
  <c r="Z46" i="75"/>
  <c r="Y46" i="75"/>
  <c r="X46" i="75"/>
  <c r="W46" i="75"/>
  <c r="V46" i="75"/>
  <c r="U46" i="75"/>
  <c r="T46" i="75"/>
  <c r="S46" i="75"/>
  <c r="R46" i="75"/>
  <c r="Q46" i="75"/>
  <c r="P46" i="75"/>
  <c r="O46" i="75"/>
  <c r="N46" i="75"/>
  <c r="M46" i="75"/>
  <c r="L46" i="75"/>
  <c r="K46" i="75"/>
  <c r="J46" i="75"/>
  <c r="I46" i="75"/>
  <c r="H46" i="75"/>
  <c r="G46" i="75"/>
  <c r="F46" i="75"/>
  <c r="E46" i="75"/>
  <c r="D46" i="75"/>
  <c r="C46" i="75"/>
  <c r="B46" i="75"/>
  <c r="AG45" i="75"/>
  <c r="AG44" i="75"/>
  <c r="AG40" i="75"/>
  <c r="AF38" i="75"/>
  <c r="AE38" i="75"/>
  <c r="AD38" i="75"/>
  <c r="AC38" i="75"/>
  <c r="AB38" i="75"/>
  <c r="AA38" i="75"/>
  <c r="Z38" i="75"/>
  <c r="Y38" i="75"/>
  <c r="X38" i="75"/>
  <c r="W38" i="75"/>
  <c r="V38" i="75"/>
  <c r="U38" i="75"/>
  <c r="T38" i="75"/>
  <c r="S38" i="75"/>
  <c r="R38" i="75"/>
  <c r="Q38" i="75"/>
  <c r="P38" i="75"/>
  <c r="O38" i="75"/>
  <c r="N38" i="75"/>
  <c r="M38" i="75"/>
  <c r="L38" i="75"/>
  <c r="K38" i="75"/>
  <c r="J38" i="75"/>
  <c r="I38" i="75"/>
  <c r="H38" i="75"/>
  <c r="G38" i="75"/>
  <c r="F38" i="75"/>
  <c r="E38" i="75"/>
  <c r="D38" i="75"/>
  <c r="C38" i="75"/>
  <c r="B38" i="75"/>
  <c r="AG37" i="75"/>
  <c r="B10" i="75" s="1"/>
  <c r="AG36" i="75"/>
  <c r="B9" i="75" s="1"/>
  <c r="T33" i="75"/>
  <c r="X16" i="75"/>
  <c r="V16" i="75"/>
  <c r="R16" i="75"/>
  <c r="P16" i="75"/>
  <c r="N16" i="75"/>
  <c r="L16" i="75"/>
  <c r="J16" i="75"/>
  <c r="F16" i="75"/>
  <c r="D16" i="75"/>
  <c r="B16" i="75"/>
  <c r="X10" i="75"/>
  <c r="X11" i="75" s="1"/>
  <c r="V10" i="75"/>
  <c r="R10" i="75"/>
  <c r="P10" i="75"/>
  <c r="P11" i="75" s="1"/>
  <c r="N10" i="75"/>
  <c r="L10" i="75"/>
  <c r="H10" i="75"/>
  <c r="H11" i="75" s="1"/>
  <c r="F10" i="75"/>
  <c r="D10" i="75"/>
  <c r="X9" i="75"/>
  <c r="V9" i="75"/>
  <c r="V11" i="75" s="1"/>
  <c r="T9" i="75"/>
  <c r="R9" i="75"/>
  <c r="R11" i="75" s="1"/>
  <c r="P9" i="75"/>
  <c r="N9" i="75"/>
  <c r="N11" i="75" s="1"/>
  <c r="L9" i="75"/>
  <c r="H9" i="75"/>
  <c r="F9" i="75"/>
  <c r="F11" i="75" s="1"/>
  <c r="D9" i="75"/>
  <c r="D11" i="75" s="1"/>
  <c r="P6" i="75"/>
  <c r="B6" i="75"/>
  <c r="B3" i="75"/>
  <c r="AG128" i="74"/>
  <c r="X16" i="74" s="1"/>
  <c r="AF126" i="74"/>
  <c r="AE126" i="74"/>
  <c r="AD126" i="74"/>
  <c r="AC126" i="74"/>
  <c r="AB126" i="74"/>
  <c r="AA126" i="74"/>
  <c r="Z126" i="74"/>
  <c r="Y126" i="74"/>
  <c r="X126" i="74"/>
  <c r="W126" i="74"/>
  <c r="V126" i="74"/>
  <c r="U126" i="74"/>
  <c r="T126" i="74"/>
  <c r="S126" i="74"/>
  <c r="R126" i="74"/>
  <c r="Q126" i="74"/>
  <c r="P126" i="74"/>
  <c r="O126" i="74"/>
  <c r="N126" i="74"/>
  <c r="M126" i="74"/>
  <c r="L126" i="74"/>
  <c r="K126" i="74"/>
  <c r="J126" i="74"/>
  <c r="I126" i="74"/>
  <c r="H126" i="74"/>
  <c r="G126" i="74"/>
  <c r="F126" i="74"/>
  <c r="E126" i="74"/>
  <c r="D126" i="74"/>
  <c r="C126" i="74"/>
  <c r="B126" i="74"/>
  <c r="AG125" i="74"/>
  <c r="AG124" i="74"/>
  <c r="AG120" i="74"/>
  <c r="AE118" i="74"/>
  <c r="AD118" i="74"/>
  <c r="AC118" i="74"/>
  <c r="AB118" i="74"/>
  <c r="AA118" i="74"/>
  <c r="Z118" i="74"/>
  <c r="Y118" i="74"/>
  <c r="X118" i="74"/>
  <c r="W118" i="74"/>
  <c r="V118" i="74"/>
  <c r="U118" i="74"/>
  <c r="T118" i="74"/>
  <c r="S118" i="74"/>
  <c r="R118" i="74"/>
  <c r="Q118" i="74"/>
  <c r="P118" i="74"/>
  <c r="O118" i="74"/>
  <c r="N118" i="74"/>
  <c r="M118" i="74"/>
  <c r="L118" i="74"/>
  <c r="K118" i="74"/>
  <c r="J118" i="74"/>
  <c r="I118" i="74"/>
  <c r="H118" i="74"/>
  <c r="G118" i="74"/>
  <c r="F118" i="74"/>
  <c r="E118" i="74"/>
  <c r="D118" i="74"/>
  <c r="C118" i="74"/>
  <c r="B118" i="74"/>
  <c r="AG117" i="74"/>
  <c r="AG116" i="74"/>
  <c r="AG112" i="74"/>
  <c r="AF110" i="74"/>
  <c r="AE110" i="74"/>
  <c r="AD110" i="74"/>
  <c r="AC110" i="74"/>
  <c r="AB110" i="74"/>
  <c r="AA110" i="74"/>
  <c r="Z110" i="74"/>
  <c r="Y110" i="74"/>
  <c r="X110" i="74"/>
  <c r="W110" i="74"/>
  <c r="V110" i="74"/>
  <c r="U110" i="74"/>
  <c r="T110" i="74"/>
  <c r="S110" i="74"/>
  <c r="R110" i="74"/>
  <c r="Q110" i="74"/>
  <c r="P110" i="74"/>
  <c r="O110" i="74"/>
  <c r="N110" i="74"/>
  <c r="M110" i="74"/>
  <c r="L110" i="74"/>
  <c r="K110" i="74"/>
  <c r="J110" i="74"/>
  <c r="I110" i="74"/>
  <c r="H110" i="74"/>
  <c r="G110" i="74"/>
  <c r="F110" i="74"/>
  <c r="E110" i="74"/>
  <c r="D110" i="74"/>
  <c r="C110" i="74"/>
  <c r="B110" i="74"/>
  <c r="AG109" i="74"/>
  <c r="AG108" i="74"/>
  <c r="AG104" i="74"/>
  <c r="AE102" i="74"/>
  <c r="AD102" i="74"/>
  <c r="AC102" i="74"/>
  <c r="AB102" i="74"/>
  <c r="AA102" i="74"/>
  <c r="Z102" i="74"/>
  <c r="Y102" i="74"/>
  <c r="X102" i="74"/>
  <c r="W102" i="74"/>
  <c r="V102" i="74"/>
  <c r="U102" i="74"/>
  <c r="T102" i="74"/>
  <c r="S102" i="74"/>
  <c r="R102" i="74"/>
  <c r="Q102" i="74"/>
  <c r="P102" i="74"/>
  <c r="O102" i="74"/>
  <c r="N102" i="74"/>
  <c r="M102" i="74"/>
  <c r="L102" i="74"/>
  <c r="K102" i="74"/>
  <c r="J102" i="74"/>
  <c r="I102" i="74"/>
  <c r="H102" i="74"/>
  <c r="G102" i="74"/>
  <c r="F102" i="74"/>
  <c r="E102" i="74"/>
  <c r="D102" i="74"/>
  <c r="C102" i="74"/>
  <c r="B102" i="74"/>
  <c r="AG101" i="74"/>
  <c r="AG100" i="74"/>
  <c r="AG96" i="74"/>
  <c r="AF94" i="74"/>
  <c r="AE94" i="74"/>
  <c r="AD94" i="74"/>
  <c r="AC94" i="74"/>
  <c r="AB94" i="74"/>
  <c r="AA94" i="74"/>
  <c r="Z94" i="74"/>
  <c r="Y94" i="74"/>
  <c r="X94" i="74"/>
  <c r="W94" i="74"/>
  <c r="V94" i="74"/>
  <c r="U94" i="74"/>
  <c r="T94" i="74"/>
  <c r="S94" i="74"/>
  <c r="R94" i="74"/>
  <c r="Q94" i="74"/>
  <c r="P94" i="74"/>
  <c r="O94" i="74"/>
  <c r="N94" i="74"/>
  <c r="M94" i="74"/>
  <c r="L94" i="74"/>
  <c r="K94" i="74"/>
  <c r="J94" i="74"/>
  <c r="I94" i="74"/>
  <c r="H94" i="74"/>
  <c r="G94" i="74"/>
  <c r="F94" i="74"/>
  <c r="E94" i="74"/>
  <c r="D94" i="74"/>
  <c r="C94" i="74"/>
  <c r="B94" i="74"/>
  <c r="AG93" i="74"/>
  <c r="AG92" i="74"/>
  <c r="AG88" i="74"/>
  <c r="AF86" i="74"/>
  <c r="AE86" i="74"/>
  <c r="AD86" i="74"/>
  <c r="AC86" i="74"/>
  <c r="AB86" i="74"/>
  <c r="AA86" i="74"/>
  <c r="Z86" i="74"/>
  <c r="Y86" i="74"/>
  <c r="X86" i="74"/>
  <c r="W86" i="74"/>
  <c r="V86" i="74"/>
  <c r="U86" i="74"/>
  <c r="T86" i="74"/>
  <c r="S86" i="74"/>
  <c r="R86" i="74"/>
  <c r="Q86" i="74"/>
  <c r="P86" i="74"/>
  <c r="O86" i="74"/>
  <c r="N86" i="74"/>
  <c r="M86" i="74"/>
  <c r="L86" i="74"/>
  <c r="K86" i="74"/>
  <c r="J86" i="74"/>
  <c r="I86" i="74"/>
  <c r="H86" i="74"/>
  <c r="G86" i="74"/>
  <c r="F86" i="74"/>
  <c r="E86" i="74"/>
  <c r="D86" i="74"/>
  <c r="C86" i="74"/>
  <c r="B86" i="74"/>
  <c r="AG85" i="74"/>
  <c r="N10" i="74" s="1"/>
  <c r="AG84" i="74"/>
  <c r="AG80" i="74"/>
  <c r="AE78" i="74"/>
  <c r="AD78" i="74"/>
  <c r="AC78" i="74"/>
  <c r="AB78" i="74"/>
  <c r="AA78" i="74"/>
  <c r="Z78" i="74"/>
  <c r="Y78" i="74"/>
  <c r="X78" i="74"/>
  <c r="W78" i="74"/>
  <c r="V78" i="74"/>
  <c r="U78" i="74"/>
  <c r="T78" i="74"/>
  <c r="S78" i="74"/>
  <c r="R78" i="74"/>
  <c r="Q78" i="74"/>
  <c r="P78" i="74"/>
  <c r="O78" i="74"/>
  <c r="N78" i="74"/>
  <c r="M78" i="74"/>
  <c r="L78" i="74"/>
  <c r="K78" i="74"/>
  <c r="J78" i="74"/>
  <c r="I78" i="74"/>
  <c r="H78" i="74"/>
  <c r="G78" i="74"/>
  <c r="F78" i="74"/>
  <c r="E78" i="74"/>
  <c r="D78" i="74"/>
  <c r="C78" i="74"/>
  <c r="B78" i="74"/>
  <c r="AG78" i="74" s="1"/>
  <c r="AG77" i="74"/>
  <c r="AG76" i="74"/>
  <c r="AG72" i="74"/>
  <c r="AF70" i="74"/>
  <c r="AE70" i="74"/>
  <c r="AD70" i="74"/>
  <c r="AC70" i="74"/>
  <c r="AB70" i="74"/>
  <c r="AA70" i="74"/>
  <c r="Z70" i="74"/>
  <c r="Y70" i="74"/>
  <c r="X70" i="74"/>
  <c r="W70" i="74"/>
  <c r="V70" i="74"/>
  <c r="U70" i="74"/>
  <c r="T70" i="74"/>
  <c r="S70" i="74"/>
  <c r="R70" i="74"/>
  <c r="Q70" i="74"/>
  <c r="P70" i="74"/>
  <c r="O70" i="74"/>
  <c r="N70" i="74"/>
  <c r="M70" i="74"/>
  <c r="L70" i="74"/>
  <c r="K70" i="74"/>
  <c r="J70" i="74"/>
  <c r="I70" i="74"/>
  <c r="H70" i="74"/>
  <c r="G70" i="74"/>
  <c r="F70" i="74"/>
  <c r="E70" i="74"/>
  <c r="D70" i="74"/>
  <c r="C70" i="74"/>
  <c r="B70" i="74"/>
  <c r="AG69" i="74"/>
  <c r="AG68" i="74"/>
  <c r="AG64" i="74"/>
  <c r="AE62" i="74"/>
  <c r="AD62" i="74"/>
  <c r="AC62" i="74"/>
  <c r="AB62" i="74"/>
  <c r="AA62" i="74"/>
  <c r="Z62" i="74"/>
  <c r="Y62" i="74"/>
  <c r="X62" i="74"/>
  <c r="W62" i="74"/>
  <c r="V62" i="74"/>
  <c r="U62" i="74"/>
  <c r="T62" i="74"/>
  <c r="S62" i="74"/>
  <c r="R62" i="74"/>
  <c r="Q62" i="74"/>
  <c r="P62" i="74"/>
  <c r="O62" i="74"/>
  <c r="N62" i="74"/>
  <c r="M62" i="74"/>
  <c r="L62" i="74"/>
  <c r="K62" i="74"/>
  <c r="J62" i="74"/>
  <c r="I62" i="74"/>
  <c r="H62" i="74"/>
  <c r="G62" i="74"/>
  <c r="F62" i="74"/>
  <c r="E62" i="74"/>
  <c r="D62" i="74"/>
  <c r="C62" i="74"/>
  <c r="B62" i="74"/>
  <c r="AG61" i="74"/>
  <c r="AG60" i="74"/>
  <c r="AG56" i="74"/>
  <c r="AF54" i="74"/>
  <c r="AE54" i="74"/>
  <c r="AD54" i="74"/>
  <c r="AC54" i="74"/>
  <c r="AB54" i="74"/>
  <c r="AA54" i="74"/>
  <c r="Z54" i="74"/>
  <c r="Y54" i="74"/>
  <c r="X54" i="74"/>
  <c r="W54" i="74"/>
  <c r="V54" i="74"/>
  <c r="U54" i="74"/>
  <c r="T54" i="74"/>
  <c r="S54" i="74"/>
  <c r="R54" i="74"/>
  <c r="Q54" i="74"/>
  <c r="P54" i="74"/>
  <c r="O54" i="74"/>
  <c r="N54" i="74"/>
  <c r="M54" i="74"/>
  <c r="L54" i="74"/>
  <c r="K54" i="74"/>
  <c r="J54" i="74"/>
  <c r="I54" i="74"/>
  <c r="H54" i="74"/>
  <c r="G54" i="74"/>
  <c r="F54" i="74"/>
  <c r="E54" i="74"/>
  <c r="D54" i="74"/>
  <c r="C54" i="74"/>
  <c r="B54" i="74"/>
  <c r="AG53" i="74"/>
  <c r="AG52" i="74"/>
  <c r="AG48" i="74"/>
  <c r="D16" i="74" s="1"/>
  <c r="AD46" i="74"/>
  <c r="AC46" i="74"/>
  <c r="AB46" i="74"/>
  <c r="AA46" i="74"/>
  <c r="Z46" i="74"/>
  <c r="Y46" i="74"/>
  <c r="X46" i="74"/>
  <c r="W46" i="74"/>
  <c r="V46" i="74"/>
  <c r="U46" i="74"/>
  <c r="T46" i="74"/>
  <c r="S46" i="74"/>
  <c r="R46" i="74"/>
  <c r="Q46" i="74"/>
  <c r="P46" i="74"/>
  <c r="O46" i="74"/>
  <c r="N46" i="74"/>
  <c r="M46" i="74"/>
  <c r="L46" i="74"/>
  <c r="K46" i="74"/>
  <c r="J46" i="74"/>
  <c r="I46" i="74"/>
  <c r="H46" i="74"/>
  <c r="G46" i="74"/>
  <c r="F46" i="74"/>
  <c r="E46" i="74"/>
  <c r="D46" i="74"/>
  <c r="C46" i="74"/>
  <c r="B46" i="74"/>
  <c r="AG45" i="74"/>
  <c r="AG44" i="74"/>
  <c r="AG40" i="74"/>
  <c r="B16" i="74" s="1"/>
  <c r="Z16" i="74" s="1"/>
  <c r="AF38" i="74"/>
  <c r="AE38" i="74"/>
  <c r="AD38" i="74"/>
  <c r="AC38" i="74"/>
  <c r="AB38" i="74"/>
  <c r="AA38" i="74"/>
  <c r="Z38" i="74"/>
  <c r="Y38" i="74"/>
  <c r="X38" i="74"/>
  <c r="W38" i="74"/>
  <c r="V38" i="74"/>
  <c r="U38" i="74"/>
  <c r="T38" i="74"/>
  <c r="S38" i="74"/>
  <c r="R38" i="74"/>
  <c r="Q38" i="74"/>
  <c r="P38" i="74"/>
  <c r="O38" i="74"/>
  <c r="N38" i="74"/>
  <c r="M38" i="74"/>
  <c r="L38" i="74"/>
  <c r="K38" i="74"/>
  <c r="J38" i="74"/>
  <c r="I38" i="74"/>
  <c r="H38" i="74"/>
  <c r="G38" i="74"/>
  <c r="F38" i="74"/>
  <c r="E38" i="74"/>
  <c r="D38" i="74"/>
  <c r="C38" i="74"/>
  <c r="B38" i="74"/>
  <c r="AG37" i="74"/>
  <c r="B10" i="74" s="1"/>
  <c r="Z10" i="74" s="1"/>
  <c r="AG36" i="74"/>
  <c r="T33" i="74"/>
  <c r="V16" i="74"/>
  <c r="T16" i="74"/>
  <c r="R16" i="74"/>
  <c r="P16" i="74"/>
  <c r="N16" i="74"/>
  <c r="L16" i="74"/>
  <c r="J16" i="74"/>
  <c r="H16" i="74"/>
  <c r="F16" i="74"/>
  <c r="C11" i="49"/>
  <c r="X10" i="74"/>
  <c r="V10" i="74"/>
  <c r="T10" i="74"/>
  <c r="R10" i="74"/>
  <c r="P10" i="74"/>
  <c r="L10" i="74"/>
  <c r="J10" i="74"/>
  <c r="H10" i="74"/>
  <c r="F10" i="74"/>
  <c r="D10" i="74"/>
  <c r="X9" i="74"/>
  <c r="V9" i="74"/>
  <c r="V11" i="74" s="1"/>
  <c r="T9" i="74"/>
  <c r="T11" i="74" s="1"/>
  <c r="R9" i="74"/>
  <c r="R11" i="74" s="1"/>
  <c r="P9" i="74"/>
  <c r="P11" i="74" s="1"/>
  <c r="N9" i="74"/>
  <c r="L9" i="74"/>
  <c r="L11" i="74" s="1"/>
  <c r="J9" i="74"/>
  <c r="H9" i="74"/>
  <c r="F9" i="74"/>
  <c r="F11" i="74" s="1"/>
  <c r="D9" i="74"/>
  <c r="D11" i="74" s="1"/>
  <c r="B9" i="74"/>
  <c r="P6" i="74"/>
  <c r="B6" i="74"/>
  <c r="B3" i="74"/>
  <c r="AG128" i="73"/>
  <c r="AF126" i="73"/>
  <c r="AE126" i="73"/>
  <c r="AD126" i="73"/>
  <c r="AC126" i="73"/>
  <c r="AB126" i="73"/>
  <c r="AA126" i="73"/>
  <c r="Z126" i="73"/>
  <c r="Y126" i="73"/>
  <c r="X126" i="73"/>
  <c r="W126" i="73"/>
  <c r="V126" i="73"/>
  <c r="U126" i="73"/>
  <c r="T126" i="73"/>
  <c r="S126" i="73"/>
  <c r="R126" i="73"/>
  <c r="Q126" i="73"/>
  <c r="P126" i="73"/>
  <c r="O126" i="73"/>
  <c r="N126" i="73"/>
  <c r="M126" i="73"/>
  <c r="L126" i="73"/>
  <c r="K126" i="73"/>
  <c r="J126" i="73"/>
  <c r="I126" i="73"/>
  <c r="H126" i="73"/>
  <c r="G126" i="73"/>
  <c r="F126" i="73"/>
  <c r="E126" i="73"/>
  <c r="D126" i="73"/>
  <c r="C126" i="73"/>
  <c r="B126" i="73"/>
  <c r="AG125" i="73"/>
  <c r="AG124" i="73"/>
  <c r="AG120" i="73"/>
  <c r="AE118" i="73"/>
  <c r="AD118" i="73"/>
  <c r="AC118" i="73"/>
  <c r="AB118" i="73"/>
  <c r="AA118" i="73"/>
  <c r="Z118" i="73"/>
  <c r="Y118" i="73"/>
  <c r="X118" i="73"/>
  <c r="W118" i="73"/>
  <c r="V118" i="73"/>
  <c r="U118" i="73"/>
  <c r="T118" i="73"/>
  <c r="S118" i="73"/>
  <c r="R118" i="73"/>
  <c r="Q118" i="73"/>
  <c r="P118" i="73"/>
  <c r="O118" i="73"/>
  <c r="N118" i="73"/>
  <c r="M118" i="73"/>
  <c r="L118" i="73"/>
  <c r="K118" i="73"/>
  <c r="J118" i="73"/>
  <c r="I118" i="73"/>
  <c r="H118" i="73"/>
  <c r="G118" i="73"/>
  <c r="F118" i="73"/>
  <c r="E118" i="73"/>
  <c r="D118" i="73"/>
  <c r="C118" i="73"/>
  <c r="B118" i="73"/>
  <c r="AG117" i="73"/>
  <c r="AG116" i="73"/>
  <c r="AG112" i="73"/>
  <c r="AF110" i="73"/>
  <c r="AE110" i="73"/>
  <c r="AD110" i="73"/>
  <c r="AC110" i="73"/>
  <c r="AB110" i="73"/>
  <c r="AA110" i="73"/>
  <c r="Z110" i="73"/>
  <c r="Y110" i="73"/>
  <c r="X110" i="73"/>
  <c r="W110" i="73"/>
  <c r="V110" i="73"/>
  <c r="U110" i="73"/>
  <c r="T110" i="73"/>
  <c r="S110" i="73"/>
  <c r="R110" i="73"/>
  <c r="Q110" i="73"/>
  <c r="P110" i="73"/>
  <c r="O110" i="73"/>
  <c r="N110" i="73"/>
  <c r="M110" i="73"/>
  <c r="L110" i="73"/>
  <c r="K110" i="73"/>
  <c r="J110" i="73"/>
  <c r="I110" i="73"/>
  <c r="H110" i="73"/>
  <c r="G110" i="73"/>
  <c r="F110" i="73"/>
  <c r="E110" i="73"/>
  <c r="D110" i="73"/>
  <c r="C110" i="73"/>
  <c r="B110" i="73"/>
  <c r="AG109" i="73"/>
  <c r="AG108" i="73"/>
  <c r="AG104" i="73"/>
  <c r="R16" i="73" s="1"/>
  <c r="AE102" i="73"/>
  <c r="AD102" i="73"/>
  <c r="AC102" i="73"/>
  <c r="AB102" i="73"/>
  <c r="AA102" i="73"/>
  <c r="Z102" i="73"/>
  <c r="Y102" i="73"/>
  <c r="X102" i="73"/>
  <c r="W102" i="73"/>
  <c r="V102" i="73"/>
  <c r="U102" i="73"/>
  <c r="T102" i="73"/>
  <c r="S102" i="73"/>
  <c r="R102" i="73"/>
  <c r="Q102" i="73"/>
  <c r="P102" i="73"/>
  <c r="O102" i="73"/>
  <c r="N102" i="73"/>
  <c r="M102" i="73"/>
  <c r="L102" i="73"/>
  <c r="K102" i="73"/>
  <c r="J102" i="73"/>
  <c r="I102" i="73"/>
  <c r="H102" i="73"/>
  <c r="G102" i="73"/>
  <c r="F102" i="73"/>
  <c r="E102" i="73"/>
  <c r="D102" i="73"/>
  <c r="C102" i="73"/>
  <c r="B102" i="73"/>
  <c r="AG101" i="73"/>
  <c r="AG100" i="73"/>
  <c r="R9" i="73" s="1"/>
  <c r="R11" i="73" s="1"/>
  <c r="AG96" i="73"/>
  <c r="AF94" i="73"/>
  <c r="AE94" i="73"/>
  <c r="AD94" i="73"/>
  <c r="AC94" i="73"/>
  <c r="AB94" i="73"/>
  <c r="AA94" i="73"/>
  <c r="Z94" i="73"/>
  <c r="Y94" i="73"/>
  <c r="X94" i="73"/>
  <c r="W94" i="73"/>
  <c r="V94" i="73"/>
  <c r="U94" i="73"/>
  <c r="T94" i="73"/>
  <c r="S94" i="73"/>
  <c r="R94" i="73"/>
  <c r="Q94" i="73"/>
  <c r="P94" i="73"/>
  <c r="O94" i="73"/>
  <c r="N94" i="73"/>
  <c r="M94" i="73"/>
  <c r="L94" i="73"/>
  <c r="K94" i="73"/>
  <c r="J94" i="73"/>
  <c r="I94" i="73"/>
  <c r="H94" i="73"/>
  <c r="G94" i="73"/>
  <c r="F94" i="73"/>
  <c r="E94" i="73"/>
  <c r="D94" i="73"/>
  <c r="C94" i="73"/>
  <c r="B94" i="73"/>
  <c r="AG94" i="73" s="1"/>
  <c r="AG93" i="73"/>
  <c r="AG92" i="73"/>
  <c r="AG88" i="73"/>
  <c r="AF86" i="73"/>
  <c r="AE86" i="73"/>
  <c r="AD86" i="73"/>
  <c r="AC86" i="73"/>
  <c r="AB86" i="73"/>
  <c r="AA86" i="73"/>
  <c r="Z86" i="73"/>
  <c r="Y86" i="73"/>
  <c r="X86" i="73"/>
  <c r="W86" i="73"/>
  <c r="V86" i="73"/>
  <c r="U86" i="73"/>
  <c r="T86" i="73"/>
  <c r="S86" i="73"/>
  <c r="R86" i="73"/>
  <c r="Q86" i="73"/>
  <c r="P86" i="73"/>
  <c r="O86" i="73"/>
  <c r="N86" i="73"/>
  <c r="M86" i="73"/>
  <c r="L86" i="73"/>
  <c r="K86" i="73"/>
  <c r="J86" i="73"/>
  <c r="I86" i="73"/>
  <c r="H86" i="73"/>
  <c r="G86" i="73"/>
  <c r="F86" i="73"/>
  <c r="E86" i="73"/>
  <c r="D86" i="73"/>
  <c r="C86" i="73"/>
  <c r="B86" i="73"/>
  <c r="AG85" i="73"/>
  <c r="AG84" i="73"/>
  <c r="AG80" i="73"/>
  <c r="AE78" i="73"/>
  <c r="AD78" i="73"/>
  <c r="AC78" i="73"/>
  <c r="AB78" i="73"/>
  <c r="AA78" i="73"/>
  <c r="Z78" i="73"/>
  <c r="Y78" i="73"/>
  <c r="X78" i="73"/>
  <c r="W78" i="73"/>
  <c r="V78" i="73"/>
  <c r="U78" i="73"/>
  <c r="T78" i="73"/>
  <c r="S78" i="73"/>
  <c r="R78" i="73"/>
  <c r="Q78" i="73"/>
  <c r="P78" i="73"/>
  <c r="O78" i="73"/>
  <c r="N78" i="73"/>
  <c r="M78" i="73"/>
  <c r="L78" i="73"/>
  <c r="K78" i="73"/>
  <c r="J78" i="73"/>
  <c r="I78" i="73"/>
  <c r="H78" i="73"/>
  <c r="G78" i="73"/>
  <c r="F78" i="73"/>
  <c r="E78" i="73"/>
  <c r="D78" i="73"/>
  <c r="C78" i="73"/>
  <c r="B78" i="73"/>
  <c r="AG77" i="73"/>
  <c r="AG76" i="73"/>
  <c r="AG72" i="73"/>
  <c r="AF70" i="73"/>
  <c r="AE70" i="73"/>
  <c r="AD70" i="73"/>
  <c r="AC70" i="73"/>
  <c r="AB70" i="73"/>
  <c r="AA70" i="73"/>
  <c r="Z70" i="73"/>
  <c r="Y70" i="73"/>
  <c r="X70" i="73"/>
  <c r="W70" i="73"/>
  <c r="V70" i="73"/>
  <c r="U70" i="73"/>
  <c r="T70" i="73"/>
  <c r="S70" i="73"/>
  <c r="R70" i="73"/>
  <c r="Q70" i="73"/>
  <c r="P70" i="73"/>
  <c r="O70" i="73"/>
  <c r="N70" i="73"/>
  <c r="M70" i="73"/>
  <c r="L70" i="73"/>
  <c r="K70" i="73"/>
  <c r="J70" i="73"/>
  <c r="I70" i="73"/>
  <c r="H70" i="73"/>
  <c r="G70" i="73"/>
  <c r="F70" i="73"/>
  <c r="E70" i="73"/>
  <c r="D70" i="73"/>
  <c r="C70" i="73"/>
  <c r="B70" i="73"/>
  <c r="AG69" i="73"/>
  <c r="AG68" i="73"/>
  <c r="J9" i="73" s="1"/>
  <c r="AG64" i="73"/>
  <c r="H16" i="73" s="1"/>
  <c r="AE62" i="73"/>
  <c r="AD62" i="73"/>
  <c r="AC62" i="73"/>
  <c r="AB62" i="73"/>
  <c r="AA62" i="73"/>
  <c r="Z62" i="73"/>
  <c r="Y62" i="73"/>
  <c r="X62" i="73"/>
  <c r="W62" i="73"/>
  <c r="V62" i="73"/>
  <c r="U62" i="73"/>
  <c r="T62" i="73"/>
  <c r="S62" i="73"/>
  <c r="R62" i="73"/>
  <c r="Q62" i="73"/>
  <c r="P62" i="73"/>
  <c r="O62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B62" i="73"/>
  <c r="AG61" i="73"/>
  <c r="H10" i="73" s="1"/>
  <c r="AG60" i="73"/>
  <c r="H9" i="73" s="1"/>
  <c r="H11" i="73" s="1"/>
  <c r="AG56" i="73"/>
  <c r="AF54" i="73"/>
  <c r="AE54" i="73"/>
  <c r="AD54" i="73"/>
  <c r="AC54" i="73"/>
  <c r="AB54" i="73"/>
  <c r="AA54" i="73"/>
  <c r="Z54" i="73"/>
  <c r="Y54" i="73"/>
  <c r="X54" i="73"/>
  <c r="W54" i="73"/>
  <c r="V54" i="73"/>
  <c r="U54" i="73"/>
  <c r="T54" i="73"/>
  <c r="S54" i="73"/>
  <c r="R54" i="73"/>
  <c r="Q54" i="73"/>
  <c r="P54" i="73"/>
  <c r="O54" i="73"/>
  <c r="N54" i="73"/>
  <c r="M54" i="73"/>
  <c r="L54" i="73"/>
  <c r="K54" i="73"/>
  <c r="J54" i="73"/>
  <c r="I54" i="73"/>
  <c r="H54" i="73"/>
  <c r="G54" i="73"/>
  <c r="F54" i="73"/>
  <c r="E54" i="73"/>
  <c r="D54" i="73"/>
  <c r="C54" i="73"/>
  <c r="B54" i="73"/>
  <c r="AG53" i="73"/>
  <c r="AG52" i="73"/>
  <c r="AG48" i="73"/>
  <c r="AD46" i="73"/>
  <c r="AC46" i="73"/>
  <c r="AB46" i="73"/>
  <c r="AA46" i="73"/>
  <c r="Z46" i="73"/>
  <c r="Y46" i="73"/>
  <c r="X46" i="73"/>
  <c r="W46" i="73"/>
  <c r="V46" i="73"/>
  <c r="U46" i="73"/>
  <c r="T46" i="73"/>
  <c r="S46" i="73"/>
  <c r="R46" i="73"/>
  <c r="Q46" i="73"/>
  <c r="P46" i="73"/>
  <c r="O46" i="73"/>
  <c r="N46" i="73"/>
  <c r="M46" i="73"/>
  <c r="L46" i="73"/>
  <c r="K46" i="73"/>
  <c r="J46" i="73"/>
  <c r="I46" i="73"/>
  <c r="H46" i="73"/>
  <c r="G46" i="73"/>
  <c r="F46" i="73"/>
  <c r="E46" i="73"/>
  <c r="D46" i="73"/>
  <c r="C46" i="73"/>
  <c r="B46" i="73"/>
  <c r="AG46" i="73" s="1"/>
  <c r="AG45" i="73"/>
  <c r="AG44" i="73"/>
  <c r="AG40" i="73"/>
  <c r="B16" i="73" s="1"/>
  <c r="AF38" i="73"/>
  <c r="AE38" i="73"/>
  <c r="AD38" i="73"/>
  <c r="AC38" i="73"/>
  <c r="AB38" i="73"/>
  <c r="AA38" i="73"/>
  <c r="Z38" i="73"/>
  <c r="Y38" i="73"/>
  <c r="X38" i="73"/>
  <c r="W38" i="73"/>
  <c r="V38" i="73"/>
  <c r="U38" i="73"/>
  <c r="T38" i="73"/>
  <c r="S38" i="73"/>
  <c r="R38" i="73"/>
  <c r="Q38" i="73"/>
  <c r="P38" i="73"/>
  <c r="O38" i="73"/>
  <c r="N38" i="73"/>
  <c r="M38" i="73"/>
  <c r="L38" i="73"/>
  <c r="K38" i="73"/>
  <c r="J38" i="73"/>
  <c r="I38" i="73"/>
  <c r="H38" i="73"/>
  <c r="G38" i="73"/>
  <c r="F38" i="73"/>
  <c r="E38" i="73"/>
  <c r="D38" i="73"/>
  <c r="C38" i="73"/>
  <c r="B38" i="73"/>
  <c r="AG37" i="73"/>
  <c r="B10" i="73" s="1"/>
  <c r="AG36" i="73"/>
  <c r="T33" i="73"/>
  <c r="X16" i="73"/>
  <c r="V16" i="73"/>
  <c r="T16" i="73"/>
  <c r="P16" i="73"/>
  <c r="N16" i="73"/>
  <c r="L16" i="73"/>
  <c r="J16" i="73"/>
  <c r="F16" i="73"/>
  <c r="D16" i="73"/>
  <c r="C10" i="49"/>
  <c r="X10" i="73"/>
  <c r="V10" i="73"/>
  <c r="T10" i="73"/>
  <c r="R10" i="73"/>
  <c r="P10" i="73"/>
  <c r="N10" i="73"/>
  <c r="L10" i="73"/>
  <c r="J10" i="73"/>
  <c r="F10" i="73"/>
  <c r="D10" i="73"/>
  <c r="X9" i="73"/>
  <c r="X11" i="73" s="1"/>
  <c r="V9" i="73"/>
  <c r="V11" i="73" s="1"/>
  <c r="T9" i="73"/>
  <c r="P9" i="73"/>
  <c r="P11" i="73" s="1"/>
  <c r="N9" i="73"/>
  <c r="L9" i="73"/>
  <c r="F9" i="73"/>
  <c r="F11" i="73" s="1"/>
  <c r="D9" i="73"/>
  <c r="B9" i="73"/>
  <c r="P6" i="73"/>
  <c r="B6" i="73"/>
  <c r="B3" i="73"/>
  <c r="AG128" i="72"/>
  <c r="AF126" i="72"/>
  <c r="AE126" i="72"/>
  <c r="AD126" i="72"/>
  <c r="AC126" i="72"/>
  <c r="AB126" i="72"/>
  <c r="AA126" i="72"/>
  <c r="Z126" i="72"/>
  <c r="Y126" i="72"/>
  <c r="X126" i="72"/>
  <c r="W126" i="72"/>
  <c r="V126" i="72"/>
  <c r="U126" i="72"/>
  <c r="T126" i="72"/>
  <c r="S126" i="72"/>
  <c r="R126" i="72"/>
  <c r="Q126" i="72"/>
  <c r="P126" i="72"/>
  <c r="O126" i="72"/>
  <c r="N126" i="72"/>
  <c r="M126" i="72"/>
  <c r="L126" i="72"/>
  <c r="K126" i="72"/>
  <c r="J126" i="72"/>
  <c r="I126" i="72"/>
  <c r="H126" i="72"/>
  <c r="G126" i="72"/>
  <c r="F126" i="72"/>
  <c r="E126" i="72"/>
  <c r="D126" i="72"/>
  <c r="C126" i="72"/>
  <c r="B126" i="72"/>
  <c r="AG125" i="72"/>
  <c r="AG124" i="72"/>
  <c r="AG120" i="72"/>
  <c r="AE118" i="72"/>
  <c r="AD118" i="72"/>
  <c r="AC118" i="72"/>
  <c r="AB118" i="72"/>
  <c r="AA118" i="72"/>
  <c r="Z118" i="72"/>
  <c r="Y118" i="72"/>
  <c r="X118" i="72"/>
  <c r="W118" i="72"/>
  <c r="V118" i="72"/>
  <c r="U118" i="72"/>
  <c r="T118" i="72"/>
  <c r="S118" i="72"/>
  <c r="R118" i="72"/>
  <c r="Q118" i="72"/>
  <c r="P118" i="72"/>
  <c r="O118" i="72"/>
  <c r="N118" i="72"/>
  <c r="M118" i="72"/>
  <c r="L118" i="72"/>
  <c r="K118" i="72"/>
  <c r="J118" i="72"/>
  <c r="I118" i="72"/>
  <c r="H118" i="72"/>
  <c r="G118" i="72"/>
  <c r="F118" i="72"/>
  <c r="E118" i="72"/>
  <c r="D118" i="72"/>
  <c r="C118" i="72"/>
  <c r="B118" i="72"/>
  <c r="AG117" i="72"/>
  <c r="AG116" i="72"/>
  <c r="AG112" i="72"/>
  <c r="AF110" i="72"/>
  <c r="AE110" i="72"/>
  <c r="AD110" i="72"/>
  <c r="AC110" i="72"/>
  <c r="AB110" i="72"/>
  <c r="AA110" i="72"/>
  <c r="Z110" i="72"/>
  <c r="Y110" i="72"/>
  <c r="X110" i="72"/>
  <c r="W110" i="72"/>
  <c r="V110" i="72"/>
  <c r="U110" i="72"/>
  <c r="T110" i="72"/>
  <c r="S110" i="72"/>
  <c r="R110" i="72"/>
  <c r="Q110" i="72"/>
  <c r="P110" i="72"/>
  <c r="O110" i="72"/>
  <c r="N110" i="72"/>
  <c r="M110" i="72"/>
  <c r="L110" i="72"/>
  <c r="K110" i="72"/>
  <c r="J110" i="72"/>
  <c r="I110" i="72"/>
  <c r="H110" i="72"/>
  <c r="G110" i="72"/>
  <c r="F110" i="72"/>
  <c r="E110" i="72"/>
  <c r="D110" i="72"/>
  <c r="C110" i="72"/>
  <c r="B110" i="72"/>
  <c r="AG109" i="72"/>
  <c r="AG108" i="72"/>
  <c r="AG104" i="72"/>
  <c r="R16" i="72" s="1"/>
  <c r="AE102" i="72"/>
  <c r="AD102" i="72"/>
  <c r="AC102" i="72"/>
  <c r="AB102" i="72"/>
  <c r="AA102" i="72"/>
  <c r="Z102" i="72"/>
  <c r="Y102" i="72"/>
  <c r="X102" i="72"/>
  <c r="W102" i="72"/>
  <c r="V102" i="72"/>
  <c r="U102" i="72"/>
  <c r="T102" i="72"/>
  <c r="S102" i="72"/>
  <c r="R102" i="72"/>
  <c r="Q102" i="72"/>
  <c r="P102" i="72"/>
  <c r="O102" i="72"/>
  <c r="N102" i="72"/>
  <c r="M102" i="72"/>
  <c r="L102" i="72"/>
  <c r="K102" i="72"/>
  <c r="J102" i="72"/>
  <c r="I102" i="72"/>
  <c r="H102" i="72"/>
  <c r="G102" i="72"/>
  <c r="F102" i="72"/>
  <c r="E102" i="72"/>
  <c r="D102" i="72"/>
  <c r="C102" i="72"/>
  <c r="B102" i="72"/>
  <c r="AG101" i="72"/>
  <c r="AG100" i="72"/>
  <c r="R9" i="72" s="1"/>
  <c r="R11" i="72" s="1"/>
  <c r="AG96" i="72"/>
  <c r="AF94" i="72"/>
  <c r="AE94" i="72"/>
  <c r="AD94" i="72"/>
  <c r="AC94" i="72"/>
  <c r="AB94" i="72"/>
  <c r="AA94" i="72"/>
  <c r="Z94" i="72"/>
  <c r="Y94" i="72"/>
  <c r="X94" i="72"/>
  <c r="W94" i="72"/>
  <c r="V94" i="72"/>
  <c r="U94" i="72"/>
  <c r="T94" i="72"/>
  <c r="S94" i="72"/>
  <c r="R94" i="72"/>
  <c r="Q94" i="72"/>
  <c r="P94" i="72"/>
  <c r="O94" i="72"/>
  <c r="N94" i="72"/>
  <c r="M94" i="72"/>
  <c r="L94" i="72"/>
  <c r="K94" i="72"/>
  <c r="J94" i="72"/>
  <c r="I94" i="72"/>
  <c r="H94" i="72"/>
  <c r="G94" i="72"/>
  <c r="F94" i="72"/>
  <c r="E94" i="72"/>
  <c r="D94" i="72"/>
  <c r="C94" i="72"/>
  <c r="B94" i="72"/>
  <c r="AG94" i="72" s="1"/>
  <c r="AG93" i="72"/>
  <c r="AG92" i="72"/>
  <c r="AG88" i="72"/>
  <c r="AF86" i="72"/>
  <c r="AE86" i="72"/>
  <c r="AD86" i="72"/>
  <c r="AC86" i="72"/>
  <c r="AB86" i="72"/>
  <c r="AA86" i="72"/>
  <c r="Z86" i="72"/>
  <c r="Y86" i="72"/>
  <c r="X86" i="72"/>
  <c r="W86" i="72"/>
  <c r="V86" i="72"/>
  <c r="U86" i="72"/>
  <c r="T86" i="72"/>
  <c r="S86" i="72"/>
  <c r="R86" i="72"/>
  <c r="Q86" i="72"/>
  <c r="P86" i="72"/>
  <c r="O86" i="72"/>
  <c r="N86" i="72"/>
  <c r="M86" i="72"/>
  <c r="L86" i="72"/>
  <c r="K86" i="72"/>
  <c r="J86" i="72"/>
  <c r="I86" i="72"/>
  <c r="H86" i="72"/>
  <c r="G86" i="72"/>
  <c r="F86" i="72"/>
  <c r="E86" i="72"/>
  <c r="D86" i="72"/>
  <c r="C86" i="72"/>
  <c r="B86" i="72"/>
  <c r="AG85" i="72"/>
  <c r="AG84" i="72"/>
  <c r="AG80" i="72"/>
  <c r="AE78" i="72"/>
  <c r="AD78" i="72"/>
  <c r="AC78" i="72"/>
  <c r="AB78" i="72"/>
  <c r="AA78" i="72"/>
  <c r="Z78" i="72"/>
  <c r="Y78" i="72"/>
  <c r="X78" i="72"/>
  <c r="W78" i="72"/>
  <c r="V78" i="72"/>
  <c r="U78" i="72"/>
  <c r="T78" i="72"/>
  <c r="S78" i="72"/>
  <c r="R78" i="72"/>
  <c r="Q78" i="72"/>
  <c r="P78" i="72"/>
  <c r="O78" i="72"/>
  <c r="N78" i="72"/>
  <c r="M78" i="72"/>
  <c r="L78" i="72"/>
  <c r="K78" i="72"/>
  <c r="J78" i="72"/>
  <c r="I78" i="72"/>
  <c r="H78" i="72"/>
  <c r="G78" i="72"/>
  <c r="F78" i="72"/>
  <c r="E78" i="72"/>
  <c r="D78" i="72"/>
  <c r="C78" i="72"/>
  <c r="B78" i="72"/>
  <c r="AG77" i="72"/>
  <c r="AG76" i="72"/>
  <c r="AG72" i="72"/>
  <c r="AF70" i="72"/>
  <c r="AE70" i="72"/>
  <c r="AD70" i="72"/>
  <c r="AC70" i="72"/>
  <c r="AB70" i="72"/>
  <c r="AA70" i="72"/>
  <c r="Z70" i="72"/>
  <c r="Y70" i="72"/>
  <c r="X70" i="72"/>
  <c r="W70" i="72"/>
  <c r="V70" i="72"/>
  <c r="U70" i="72"/>
  <c r="T70" i="72"/>
  <c r="S70" i="72"/>
  <c r="R70" i="72"/>
  <c r="Q70" i="72"/>
  <c r="P70" i="72"/>
  <c r="O70" i="72"/>
  <c r="N70" i="72"/>
  <c r="M70" i="72"/>
  <c r="L70" i="72"/>
  <c r="K70" i="72"/>
  <c r="J70" i="72"/>
  <c r="I70" i="72"/>
  <c r="H70" i="72"/>
  <c r="G70" i="72"/>
  <c r="F70" i="72"/>
  <c r="E70" i="72"/>
  <c r="D70" i="72"/>
  <c r="C70" i="72"/>
  <c r="B70" i="72"/>
  <c r="AG69" i="72"/>
  <c r="AG68" i="72"/>
  <c r="AG64" i="72"/>
  <c r="H16" i="72" s="1"/>
  <c r="AE62" i="72"/>
  <c r="AD62" i="72"/>
  <c r="AC62" i="72"/>
  <c r="AB62" i="72"/>
  <c r="AA62" i="72"/>
  <c r="Z62" i="72"/>
  <c r="Y62" i="72"/>
  <c r="X62" i="72"/>
  <c r="W62" i="72"/>
  <c r="V62" i="72"/>
  <c r="U62" i="72"/>
  <c r="T62" i="72"/>
  <c r="S62" i="72"/>
  <c r="R62" i="72"/>
  <c r="Q62" i="72"/>
  <c r="P62" i="72"/>
  <c r="O62" i="72"/>
  <c r="N62" i="72"/>
  <c r="M62" i="72"/>
  <c r="L62" i="72"/>
  <c r="K62" i="72"/>
  <c r="J62" i="72"/>
  <c r="I62" i="72"/>
  <c r="H62" i="72"/>
  <c r="G62" i="72"/>
  <c r="F62" i="72"/>
  <c r="E62" i="72"/>
  <c r="D62" i="72"/>
  <c r="C62" i="72"/>
  <c r="B62" i="72"/>
  <c r="AG61" i="72"/>
  <c r="AG60" i="72"/>
  <c r="AG56" i="72"/>
  <c r="AF54" i="72"/>
  <c r="AE54" i="72"/>
  <c r="AD54" i="72"/>
  <c r="AC54" i="72"/>
  <c r="AB54" i="72"/>
  <c r="AA54" i="72"/>
  <c r="Z54" i="72"/>
  <c r="Y54" i="72"/>
  <c r="X54" i="72"/>
  <c r="W54" i="72"/>
  <c r="V54" i="72"/>
  <c r="U54" i="72"/>
  <c r="T54" i="72"/>
  <c r="S54" i="72"/>
  <c r="R54" i="72"/>
  <c r="Q54" i="72"/>
  <c r="P54" i="72"/>
  <c r="O54" i="72"/>
  <c r="N54" i="72"/>
  <c r="M54" i="72"/>
  <c r="L54" i="72"/>
  <c r="K54" i="72"/>
  <c r="J54" i="72"/>
  <c r="I54" i="72"/>
  <c r="H54" i="72"/>
  <c r="G54" i="72"/>
  <c r="F54" i="72"/>
  <c r="E54" i="72"/>
  <c r="D54" i="72"/>
  <c r="C54" i="72"/>
  <c r="B54" i="72"/>
  <c r="AG53" i="72"/>
  <c r="AG52" i="72"/>
  <c r="AG48" i="72"/>
  <c r="D16" i="72" s="1"/>
  <c r="AD46" i="72"/>
  <c r="AC46" i="72"/>
  <c r="AB46" i="72"/>
  <c r="AA46" i="72"/>
  <c r="Z46" i="72"/>
  <c r="Y46" i="72"/>
  <c r="X46" i="72"/>
  <c r="W46" i="72"/>
  <c r="V46" i="72"/>
  <c r="U46" i="72"/>
  <c r="T46" i="72"/>
  <c r="S46" i="72"/>
  <c r="R46" i="72"/>
  <c r="Q46" i="72"/>
  <c r="P46" i="72"/>
  <c r="O46" i="72"/>
  <c r="N46" i="72"/>
  <c r="M46" i="72"/>
  <c r="L46" i="72"/>
  <c r="K46" i="72"/>
  <c r="J46" i="72"/>
  <c r="I46" i="72"/>
  <c r="H46" i="72"/>
  <c r="G46" i="72"/>
  <c r="F46" i="72"/>
  <c r="E46" i="72"/>
  <c r="D46" i="72"/>
  <c r="C46" i="72"/>
  <c r="B46" i="72"/>
  <c r="AG45" i="72"/>
  <c r="AG44" i="72"/>
  <c r="D9" i="72" s="1"/>
  <c r="AG40" i="72"/>
  <c r="AF38" i="72"/>
  <c r="AE38" i="72"/>
  <c r="AD38" i="72"/>
  <c r="AC38" i="72"/>
  <c r="AB38" i="72"/>
  <c r="AA38" i="72"/>
  <c r="Z38" i="72"/>
  <c r="Y38" i="72"/>
  <c r="X38" i="72"/>
  <c r="W38" i="72"/>
  <c r="V38" i="72"/>
  <c r="U38" i="72"/>
  <c r="T38" i="72"/>
  <c r="S38" i="72"/>
  <c r="R38" i="72"/>
  <c r="Q38" i="72"/>
  <c r="P38" i="72"/>
  <c r="O38" i="72"/>
  <c r="N38" i="72"/>
  <c r="M38" i="72"/>
  <c r="L38" i="72"/>
  <c r="K38" i="72"/>
  <c r="J38" i="72"/>
  <c r="I38" i="72"/>
  <c r="H38" i="72"/>
  <c r="G38" i="72"/>
  <c r="F38" i="72"/>
  <c r="E38" i="72"/>
  <c r="D38" i="72"/>
  <c r="C38" i="72"/>
  <c r="B38" i="72"/>
  <c r="AG37" i="72"/>
  <c r="B10" i="72" s="1"/>
  <c r="AG36" i="72"/>
  <c r="T33" i="72"/>
  <c r="X16" i="72"/>
  <c r="V16" i="72"/>
  <c r="T16" i="72"/>
  <c r="P16" i="72"/>
  <c r="N16" i="72"/>
  <c r="L16" i="72"/>
  <c r="J16" i="72"/>
  <c r="F16" i="72"/>
  <c r="B16" i="72"/>
  <c r="C9" i="49"/>
  <c r="X10" i="72"/>
  <c r="V10" i="72"/>
  <c r="T10" i="72"/>
  <c r="R10" i="72"/>
  <c r="P10" i="72"/>
  <c r="N10" i="72"/>
  <c r="L10" i="72"/>
  <c r="J10" i="72"/>
  <c r="H10" i="72"/>
  <c r="F10" i="72"/>
  <c r="D10" i="72"/>
  <c r="X9" i="72"/>
  <c r="X11" i="72" s="1"/>
  <c r="V9" i="72"/>
  <c r="V11" i="72" s="1"/>
  <c r="T9" i="72"/>
  <c r="P9" i="72"/>
  <c r="P11" i="72" s="1"/>
  <c r="N9" i="72"/>
  <c r="N11" i="72" s="1"/>
  <c r="L9" i="72"/>
  <c r="J9" i="72"/>
  <c r="J11" i="72" s="1"/>
  <c r="H9" i="72"/>
  <c r="H11" i="72" s="1"/>
  <c r="F9" i="72"/>
  <c r="F11" i="72" s="1"/>
  <c r="B9" i="72"/>
  <c r="P6" i="72"/>
  <c r="B6" i="72"/>
  <c r="B3" i="72"/>
  <c r="AG128" i="71"/>
  <c r="AF126" i="71"/>
  <c r="AE126" i="71"/>
  <c r="AD126" i="71"/>
  <c r="AC126" i="71"/>
  <c r="AB126" i="71"/>
  <c r="AA126" i="71"/>
  <c r="Z126" i="71"/>
  <c r="Y126" i="71"/>
  <c r="X126" i="71"/>
  <c r="W126" i="71"/>
  <c r="V126" i="71"/>
  <c r="U126" i="71"/>
  <c r="T126" i="71"/>
  <c r="S126" i="71"/>
  <c r="R126" i="71"/>
  <c r="Q126" i="71"/>
  <c r="P126" i="71"/>
  <c r="O126" i="71"/>
  <c r="N126" i="71"/>
  <c r="M126" i="71"/>
  <c r="L126" i="71"/>
  <c r="K126" i="71"/>
  <c r="J126" i="71"/>
  <c r="I126" i="71"/>
  <c r="H126" i="71"/>
  <c r="G126" i="71"/>
  <c r="F126" i="71"/>
  <c r="E126" i="71"/>
  <c r="D126" i="71"/>
  <c r="C126" i="71"/>
  <c r="B126" i="71"/>
  <c r="AG125" i="71"/>
  <c r="AG124" i="71"/>
  <c r="AG120" i="71"/>
  <c r="V16" i="71" s="1"/>
  <c r="AE118" i="71"/>
  <c r="AD118" i="71"/>
  <c r="AC118" i="71"/>
  <c r="AB118" i="71"/>
  <c r="AA118" i="71"/>
  <c r="Z118" i="71"/>
  <c r="Y118" i="71"/>
  <c r="X118" i="71"/>
  <c r="W118" i="71"/>
  <c r="V118" i="71"/>
  <c r="U118" i="71"/>
  <c r="T118" i="71"/>
  <c r="S118" i="71"/>
  <c r="R118" i="71"/>
  <c r="Q118" i="71"/>
  <c r="P118" i="71"/>
  <c r="O118" i="71"/>
  <c r="N118" i="71"/>
  <c r="M118" i="71"/>
  <c r="L118" i="71"/>
  <c r="K118" i="71"/>
  <c r="J118" i="71"/>
  <c r="I118" i="71"/>
  <c r="H118" i="71"/>
  <c r="G118" i="71"/>
  <c r="F118" i="71"/>
  <c r="E118" i="71"/>
  <c r="D118" i="71"/>
  <c r="C118" i="71"/>
  <c r="B118" i="71"/>
  <c r="AG117" i="71"/>
  <c r="AG116" i="71"/>
  <c r="V9" i="71" s="1"/>
  <c r="V11" i="71" s="1"/>
  <c r="AG112" i="71"/>
  <c r="AF110" i="71"/>
  <c r="AE110" i="71"/>
  <c r="AD110" i="71"/>
  <c r="AC110" i="71"/>
  <c r="AB110" i="71"/>
  <c r="AA110" i="71"/>
  <c r="Z110" i="71"/>
  <c r="Y110" i="71"/>
  <c r="X110" i="71"/>
  <c r="W110" i="71"/>
  <c r="V110" i="71"/>
  <c r="U110" i="71"/>
  <c r="T110" i="71"/>
  <c r="S110" i="71"/>
  <c r="R110" i="71"/>
  <c r="Q110" i="71"/>
  <c r="P110" i="71"/>
  <c r="O110" i="71"/>
  <c r="N110" i="71"/>
  <c r="M110" i="71"/>
  <c r="L110" i="71"/>
  <c r="K110" i="71"/>
  <c r="J110" i="71"/>
  <c r="I110" i="71"/>
  <c r="H110" i="71"/>
  <c r="G110" i="71"/>
  <c r="F110" i="71"/>
  <c r="E110" i="71"/>
  <c r="D110" i="71"/>
  <c r="C110" i="71"/>
  <c r="B110" i="71"/>
  <c r="AG110" i="71" s="1"/>
  <c r="AG109" i="71"/>
  <c r="AG108" i="71"/>
  <c r="AG104" i="71"/>
  <c r="AE102" i="71"/>
  <c r="AD102" i="71"/>
  <c r="AC102" i="71"/>
  <c r="AB102" i="71"/>
  <c r="AA102" i="71"/>
  <c r="Z102" i="71"/>
  <c r="Y102" i="71"/>
  <c r="X102" i="71"/>
  <c r="W102" i="71"/>
  <c r="V102" i="71"/>
  <c r="U102" i="71"/>
  <c r="T102" i="71"/>
  <c r="S102" i="71"/>
  <c r="R102" i="71"/>
  <c r="Q102" i="71"/>
  <c r="P102" i="71"/>
  <c r="O102" i="71"/>
  <c r="N102" i="71"/>
  <c r="M102" i="71"/>
  <c r="L102" i="71"/>
  <c r="K102" i="71"/>
  <c r="J102" i="71"/>
  <c r="I102" i="71"/>
  <c r="H102" i="71"/>
  <c r="G102" i="71"/>
  <c r="F102" i="71"/>
  <c r="E102" i="71"/>
  <c r="D102" i="71"/>
  <c r="C102" i="71"/>
  <c r="AG102" i="71" s="1"/>
  <c r="B102" i="71"/>
  <c r="AG101" i="71"/>
  <c r="AG100" i="71"/>
  <c r="AG96" i="71"/>
  <c r="AF94" i="71"/>
  <c r="AE94" i="71"/>
  <c r="AD94" i="71"/>
  <c r="AC94" i="71"/>
  <c r="AB94" i="71"/>
  <c r="AA94" i="71"/>
  <c r="Z94" i="71"/>
  <c r="Y94" i="71"/>
  <c r="X94" i="71"/>
  <c r="W94" i="71"/>
  <c r="V94" i="71"/>
  <c r="U94" i="71"/>
  <c r="T94" i="71"/>
  <c r="S94" i="71"/>
  <c r="R94" i="71"/>
  <c r="Q94" i="71"/>
  <c r="P94" i="71"/>
  <c r="O94" i="71"/>
  <c r="N94" i="71"/>
  <c r="M94" i="71"/>
  <c r="L94" i="71"/>
  <c r="K94" i="71"/>
  <c r="J94" i="71"/>
  <c r="I94" i="71"/>
  <c r="H94" i="71"/>
  <c r="G94" i="71"/>
  <c r="F94" i="71"/>
  <c r="E94" i="71"/>
  <c r="D94" i="71"/>
  <c r="C94" i="71"/>
  <c r="B94" i="71"/>
  <c r="AG93" i="71"/>
  <c r="AG92" i="71"/>
  <c r="AG88" i="71"/>
  <c r="AF86" i="71"/>
  <c r="AE86" i="71"/>
  <c r="AD86" i="71"/>
  <c r="AC86" i="71"/>
  <c r="AB86" i="71"/>
  <c r="AA86" i="71"/>
  <c r="Z86" i="71"/>
  <c r="Y86" i="71"/>
  <c r="X86" i="71"/>
  <c r="W86" i="71"/>
  <c r="V86" i="71"/>
  <c r="U86" i="71"/>
  <c r="T86" i="71"/>
  <c r="S86" i="71"/>
  <c r="R86" i="71"/>
  <c r="Q86" i="71"/>
  <c r="P86" i="71"/>
  <c r="O86" i="71"/>
  <c r="N86" i="71"/>
  <c r="M86" i="71"/>
  <c r="L86" i="71"/>
  <c r="K86" i="71"/>
  <c r="J86" i="71"/>
  <c r="I86" i="71"/>
  <c r="H86" i="71"/>
  <c r="G86" i="71"/>
  <c r="F86" i="71"/>
  <c r="E86" i="71"/>
  <c r="D86" i="71"/>
  <c r="C86" i="71"/>
  <c r="B86" i="71"/>
  <c r="AG85" i="71"/>
  <c r="AG84" i="71"/>
  <c r="AG80" i="71"/>
  <c r="AE78" i="71"/>
  <c r="AD78" i="71"/>
  <c r="AC78" i="71"/>
  <c r="AB78" i="71"/>
  <c r="AA78" i="71"/>
  <c r="Z78" i="71"/>
  <c r="Y78" i="71"/>
  <c r="X78" i="71"/>
  <c r="W78" i="71"/>
  <c r="V78" i="71"/>
  <c r="U78" i="71"/>
  <c r="T78" i="71"/>
  <c r="S78" i="71"/>
  <c r="R78" i="71"/>
  <c r="Q78" i="71"/>
  <c r="P78" i="71"/>
  <c r="O78" i="71"/>
  <c r="N78" i="71"/>
  <c r="M78" i="71"/>
  <c r="L78" i="71"/>
  <c r="K78" i="71"/>
  <c r="J78" i="71"/>
  <c r="I78" i="71"/>
  <c r="H78" i="71"/>
  <c r="G78" i="71"/>
  <c r="F78" i="71"/>
  <c r="E78" i="71"/>
  <c r="D78" i="71"/>
  <c r="C78" i="71"/>
  <c r="B78" i="71"/>
  <c r="AG77" i="71"/>
  <c r="AG76" i="71"/>
  <c r="L9" i="71" s="1"/>
  <c r="AG72" i="71"/>
  <c r="AF70" i="71"/>
  <c r="AE70" i="71"/>
  <c r="AD70" i="71"/>
  <c r="AC70" i="71"/>
  <c r="AB70" i="71"/>
  <c r="AA70" i="71"/>
  <c r="Z70" i="71"/>
  <c r="Y70" i="71"/>
  <c r="X70" i="71"/>
  <c r="W70" i="71"/>
  <c r="V70" i="71"/>
  <c r="U70" i="71"/>
  <c r="T70" i="71"/>
  <c r="S70" i="71"/>
  <c r="R70" i="71"/>
  <c r="Q70" i="71"/>
  <c r="P70" i="71"/>
  <c r="O70" i="71"/>
  <c r="N70" i="71"/>
  <c r="M70" i="71"/>
  <c r="L70" i="71"/>
  <c r="K70" i="71"/>
  <c r="J70" i="71"/>
  <c r="I70" i="71"/>
  <c r="H70" i="71"/>
  <c r="G70" i="71"/>
  <c r="F70" i="71"/>
  <c r="E70" i="71"/>
  <c r="D70" i="71"/>
  <c r="C70" i="71"/>
  <c r="B70" i="71"/>
  <c r="AG69" i="71"/>
  <c r="J10" i="71" s="1"/>
  <c r="AG68" i="71"/>
  <c r="J9" i="71" s="1"/>
  <c r="AG64" i="71"/>
  <c r="H16" i="71" s="1"/>
  <c r="AE62" i="71"/>
  <c r="AD62" i="71"/>
  <c r="AC62" i="71"/>
  <c r="AB62" i="71"/>
  <c r="AA62" i="71"/>
  <c r="Z62" i="71"/>
  <c r="Y62" i="71"/>
  <c r="X62" i="71"/>
  <c r="W62" i="71"/>
  <c r="V62" i="71"/>
  <c r="U62" i="71"/>
  <c r="T62" i="71"/>
  <c r="S62" i="71"/>
  <c r="R62" i="71"/>
  <c r="Q62" i="71"/>
  <c r="P62" i="71"/>
  <c r="O62" i="71"/>
  <c r="N62" i="71"/>
  <c r="M62" i="71"/>
  <c r="L62" i="71"/>
  <c r="K62" i="71"/>
  <c r="J62" i="71"/>
  <c r="I62" i="71"/>
  <c r="H62" i="71"/>
  <c r="G62" i="71"/>
  <c r="F62" i="71"/>
  <c r="E62" i="71"/>
  <c r="D62" i="71"/>
  <c r="C62" i="71"/>
  <c r="B62" i="71"/>
  <c r="AG61" i="71"/>
  <c r="AG60" i="71"/>
  <c r="AG56" i="71"/>
  <c r="AF54" i="71"/>
  <c r="AE54" i="71"/>
  <c r="AD54" i="71"/>
  <c r="AC54" i="71"/>
  <c r="AB54" i="71"/>
  <c r="AA54" i="71"/>
  <c r="Z54" i="71"/>
  <c r="Y54" i="71"/>
  <c r="X54" i="71"/>
  <c r="W54" i="71"/>
  <c r="V54" i="71"/>
  <c r="U54" i="71"/>
  <c r="T54" i="71"/>
  <c r="S54" i="71"/>
  <c r="R54" i="71"/>
  <c r="Q54" i="71"/>
  <c r="P54" i="71"/>
  <c r="O54" i="71"/>
  <c r="N54" i="71"/>
  <c r="M54" i="71"/>
  <c r="L54" i="71"/>
  <c r="K54" i="71"/>
  <c r="J54" i="71"/>
  <c r="I54" i="71"/>
  <c r="H54" i="71"/>
  <c r="G54" i="71"/>
  <c r="F54" i="71"/>
  <c r="E54" i="71"/>
  <c r="D54" i="71"/>
  <c r="C54" i="71"/>
  <c r="B54" i="71"/>
  <c r="AG53" i="71"/>
  <c r="AG52" i="71"/>
  <c r="AG48" i="71"/>
  <c r="AD46" i="71"/>
  <c r="AC46" i="71"/>
  <c r="AB46" i="71"/>
  <c r="AA46" i="71"/>
  <c r="Z46" i="71"/>
  <c r="Y46" i="71"/>
  <c r="X46" i="71"/>
  <c r="W46" i="71"/>
  <c r="V46" i="71"/>
  <c r="U46" i="71"/>
  <c r="T46" i="71"/>
  <c r="S46" i="71"/>
  <c r="R46" i="71"/>
  <c r="Q46" i="71"/>
  <c r="P46" i="71"/>
  <c r="O46" i="71"/>
  <c r="N46" i="71"/>
  <c r="M46" i="71"/>
  <c r="L46" i="71"/>
  <c r="K46" i="71"/>
  <c r="J46" i="71"/>
  <c r="I46" i="71"/>
  <c r="H46" i="71"/>
  <c r="G46" i="71"/>
  <c r="F46" i="71"/>
  <c r="E46" i="71"/>
  <c r="D46" i="71"/>
  <c r="C46" i="71"/>
  <c r="B46" i="71"/>
  <c r="AG45" i="71"/>
  <c r="AG44" i="71"/>
  <c r="AG40" i="71"/>
  <c r="AF38" i="71"/>
  <c r="AE38" i="71"/>
  <c r="AD38" i="71"/>
  <c r="AC38" i="71"/>
  <c r="AB38" i="71"/>
  <c r="AA38" i="71"/>
  <c r="Z38" i="71"/>
  <c r="Y38" i="71"/>
  <c r="X38" i="71"/>
  <c r="W38" i="71"/>
  <c r="V38" i="71"/>
  <c r="U38" i="71"/>
  <c r="T38" i="71"/>
  <c r="S38" i="71"/>
  <c r="R38" i="71"/>
  <c r="Q38" i="71"/>
  <c r="P38" i="71"/>
  <c r="O38" i="71"/>
  <c r="N38" i="71"/>
  <c r="M38" i="71"/>
  <c r="L38" i="71"/>
  <c r="K38" i="71"/>
  <c r="J38" i="71"/>
  <c r="I38" i="71"/>
  <c r="H38" i="71"/>
  <c r="G38" i="71"/>
  <c r="F38" i="71"/>
  <c r="E38" i="71"/>
  <c r="D38" i="71"/>
  <c r="C38" i="71"/>
  <c r="B38" i="71"/>
  <c r="AG37" i="71"/>
  <c r="B10" i="71" s="1"/>
  <c r="AG36" i="71"/>
  <c r="T33" i="71"/>
  <c r="X16" i="71"/>
  <c r="T16" i="71"/>
  <c r="R16" i="71"/>
  <c r="P16" i="71"/>
  <c r="N16" i="71"/>
  <c r="L16" i="71"/>
  <c r="J16" i="71"/>
  <c r="F16" i="71"/>
  <c r="D16" i="71"/>
  <c r="B16" i="71"/>
  <c r="X10" i="71"/>
  <c r="V10" i="71"/>
  <c r="T10" i="71"/>
  <c r="R10" i="71"/>
  <c r="P10" i="71"/>
  <c r="N10" i="71"/>
  <c r="L10" i="71"/>
  <c r="H10" i="71"/>
  <c r="F10" i="71"/>
  <c r="D10" i="71"/>
  <c r="D11" i="71" s="1"/>
  <c r="X9" i="71"/>
  <c r="X11" i="71" s="1"/>
  <c r="T9" i="71"/>
  <c r="R9" i="71"/>
  <c r="R11" i="71" s="1"/>
  <c r="P9" i="71"/>
  <c r="P11" i="71" s="1"/>
  <c r="N9" i="71"/>
  <c r="H9" i="71"/>
  <c r="H11" i="71" s="1"/>
  <c r="F9" i="71"/>
  <c r="F11" i="71" s="1"/>
  <c r="D9" i="71"/>
  <c r="B9" i="71"/>
  <c r="P6" i="71"/>
  <c r="B6" i="71"/>
  <c r="B3" i="71"/>
  <c r="AG128" i="70"/>
  <c r="AF126" i="70"/>
  <c r="AE126" i="70"/>
  <c r="AD126" i="70"/>
  <c r="AC126" i="70"/>
  <c r="AB126" i="70"/>
  <c r="AA126" i="70"/>
  <c r="Z126" i="70"/>
  <c r="Y126" i="70"/>
  <c r="X126" i="70"/>
  <c r="W126" i="70"/>
  <c r="V126" i="70"/>
  <c r="U126" i="70"/>
  <c r="T126" i="70"/>
  <c r="S126" i="70"/>
  <c r="R126" i="70"/>
  <c r="Q126" i="70"/>
  <c r="P126" i="70"/>
  <c r="O126" i="70"/>
  <c r="N126" i="70"/>
  <c r="M126" i="70"/>
  <c r="L126" i="70"/>
  <c r="K126" i="70"/>
  <c r="J126" i="70"/>
  <c r="I126" i="70"/>
  <c r="H126" i="70"/>
  <c r="G126" i="70"/>
  <c r="F126" i="70"/>
  <c r="E126" i="70"/>
  <c r="D126" i="70"/>
  <c r="C126" i="70"/>
  <c r="B126" i="70"/>
  <c r="AG125" i="70"/>
  <c r="AG124" i="70"/>
  <c r="X9" i="70" s="1"/>
  <c r="X11" i="70" s="1"/>
  <c r="AG120" i="70"/>
  <c r="AE118" i="70"/>
  <c r="AD118" i="70"/>
  <c r="AC118" i="70"/>
  <c r="AB118" i="70"/>
  <c r="AA118" i="70"/>
  <c r="Z118" i="70"/>
  <c r="Y118" i="70"/>
  <c r="X118" i="70"/>
  <c r="W118" i="70"/>
  <c r="V118" i="70"/>
  <c r="U118" i="70"/>
  <c r="T118" i="70"/>
  <c r="S118" i="70"/>
  <c r="R118" i="70"/>
  <c r="Q118" i="70"/>
  <c r="P118" i="70"/>
  <c r="O118" i="70"/>
  <c r="N118" i="70"/>
  <c r="M118" i="70"/>
  <c r="L118" i="70"/>
  <c r="K118" i="70"/>
  <c r="J118" i="70"/>
  <c r="I118" i="70"/>
  <c r="H118" i="70"/>
  <c r="G118" i="70"/>
  <c r="F118" i="70"/>
  <c r="E118" i="70"/>
  <c r="D118" i="70"/>
  <c r="C118" i="70"/>
  <c r="B118" i="70"/>
  <c r="AG117" i="70"/>
  <c r="V10" i="70" s="1"/>
  <c r="AG116" i="70"/>
  <c r="AG112" i="70"/>
  <c r="AF110" i="70"/>
  <c r="AE110" i="70"/>
  <c r="AD110" i="70"/>
  <c r="AC110" i="70"/>
  <c r="AB110" i="70"/>
  <c r="AA110" i="70"/>
  <c r="Z110" i="70"/>
  <c r="Y110" i="70"/>
  <c r="X110" i="70"/>
  <c r="W110" i="70"/>
  <c r="V110" i="70"/>
  <c r="U110" i="70"/>
  <c r="T110" i="70"/>
  <c r="S110" i="70"/>
  <c r="R110" i="70"/>
  <c r="Q110" i="70"/>
  <c r="P110" i="70"/>
  <c r="O110" i="70"/>
  <c r="N110" i="70"/>
  <c r="M110" i="70"/>
  <c r="L110" i="70"/>
  <c r="K110" i="70"/>
  <c r="J110" i="70"/>
  <c r="I110" i="70"/>
  <c r="H110" i="70"/>
  <c r="G110" i="70"/>
  <c r="F110" i="70"/>
  <c r="E110" i="70"/>
  <c r="D110" i="70"/>
  <c r="C110" i="70"/>
  <c r="B110" i="70"/>
  <c r="AG109" i="70"/>
  <c r="AG108" i="70"/>
  <c r="AG104" i="70"/>
  <c r="AE102" i="70"/>
  <c r="AD102" i="70"/>
  <c r="AC102" i="70"/>
  <c r="AB102" i="70"/>
  <c r="AA102" i="70"/>
  <c r="Z102" i="70"/>
  <c r="Y102" i="70"/>
  <c r="X102" i="70"/>
  <c r="W102" i="70"/>
  <c r="V102" i="70"/>
  <c r="U102" i="70"/>
  <c r="T102" i="70"/>
  <c r="S102" i="70"/>
  <c r="R102" i="70"/>
  <c r="Q102" i="70"/>
  <c r="P102" i="70"/>
  <c r="O102" i="70"/>
  <c r="N102" i="70"/>
  <c r="M102" i="70"/>
  <c r="L102" i="70"/>
  <c r="K102" i="70"/>
  <c r="J102" i="70"/>
  <c r="I102" i="70"/>
  <c r="H102" i="70"/>
  <c r="G102" i="70"/>
  <c r="F102" i="70"/>
  <c r="E102" i="70"/>
  <c r="D102" i="70"/>
  <c r="C102" i="70"/>
  <c r="B102" i="70"/>
  <c r="AG101" i="70"/>
  <c r="AG100" i="70"/>
  <c r="AG96" i="70"/>
  <c r="AF94" i="70"/>
  <c r="AE94" i="70"/>
  <c r="AD94" i="70"/>
  <c r="AC94" i="70"/>
  <c r="AB94" i="70"/>
  <c r="AA94" i="70"/>
  <c r="Z94" i="70"/>
  <c r="Y94" i="70"/>
  <c r="X94" i="70"/>
  <c r="W94" i="70"/>
  <c r="V94" i="70"/>
  <c r="U94" i="70"/>
  <c r="T94" i="70"/>
  <c r="S94" i="70"/>
  <c r="R94" i="70"/>
  <c r="Q94" i="70"/>
  <c r="P94" i="70"/>
  <c r="O94" i="70"/>
  <c r="N94" i="70"/>
  <c r="M94" i="70"/>
  <c r="L94" i="70"/>
  <c r="K94" i="70"/>
  <c r="J94" i="70"/>
  <c r="I94" i="70"/>
  <c r="H94" i="70"/>
  <c r="G94" i="70"/>
  <c r="F94" i="70"/>
  <c r="E94" i="70"/>
  <c r="D94" i="70"/>
  <c r="C94" i="70"/>
  <c r="B94" i="70"/>
  <c r="AG93" i="70"/>
  <c r="AG92" i="70"/>
  <c r="AG88" i="70"/>
  <c r="AF86" i="70"/>
  <c r="AE86" i="70"/>
  <c r="AD86" i="70"/>
  <c r="AC86" i="70"/>
  <c r="AB86" i="70"/>
  <c r="AA86" i="70"/>
  <c r="Z86" i="70"/>
  <c r="Y86" i="70"/>
  <c r="X86" i="70"/>
  <c r="W86" i="70"/>
  <c r="V86" i="70"/>
  <c r="U86" i="70"/>
  <c r="T86" i="70"/>
  <c r="S86" i="70"/>
  <c r="R86" i="70"/>
  <c r="Q86" i="70"/>
  <c r="P86" i="70"/>
  <c r="O86" i="70"/>
  <c r="N86" i="70"/>
  <c r="M86" i="70"/>
  <c r="L86" i="70"/>
  <c r="K86" i="70"/>
  <c r="J86" i="70"/>
  <c r="I86" i="70"/>
  <c r="H86" i="70"/>
  <c r="G86" i="70"/>
  <c r="F86" i="70"/>
  <c r="E86" i="70"/>
  <c r="D86" i="70"/>
  <c r="C86" i="70"/>
  <c r="B86" i="70"/>
  <c r="AG85" i="70"/>
  <c r="AG84" i="70"/>
  <c r="N9" i="70" s="1"/>
  <c r="N11" i="70" s="1"/>
  <c r="AG80" i="70"/>
  <c r="AE78" i="70"/>
  <c r="AD78" i="70"/>
  <c r="AC78" i="70"/>
  <c r="AB78" i="70"/>
  <c r="AA78" i="70"/>
  <c r="Z78" i="70"/>
  <c r="Y78" i="70"/>
  <c r="X78" i="70"/>
  <c r="W78" i="70"/>
  <c r="V78" i="70"/>
  <c r="U78" i="70"/>
  <c r="T78" i="70"/>
  <c r="S78" i="70"/>
  <c r="R78" i="70"/>
  <c r="Q78" i="70"/>
  <c r="P78" i="70"/>
  <c r="O78" i="70"/>
  <c r="N78" i="70"/>
  <c r="M78" i="70"/>
  <c r="L78" i="70"/>
  <c r="K78" i="70"/>
  <c r="J78" i="70"/>
  <c r="I78" i="70"/>
  <c r="H78" i="70"/>
  <c r="G78" i="70"/>
  <c r="F78" i="70"/>
  <c r="E78" i="70"/>
  <c r="D78" i="70"/>
  <c r="C78" i="70"/>
  <c r="B78" i="70"/>
  <c r="AG77" i="70"/>
  <c r="AG76" i="70"/>
  <c r="AG72" i="70"/>
  <c r="AF70" i="70"/>
  <c r="AE70" i="70"/>
  <c r="AD70" i="70"/>
  <c r="AC70" i="70"/>
  <c r="AB70" i="70"/>
  <c r="AA70" i="70"/>
  <c r="Z70" i="70"/>
  <c r="Y70" i="70"/>
  <c r="X70" i="70"/>
  <c r="W70" i="70"/>
  <c r="V70" i="70"/>
  <c r="U70" i="70"/>
  <c r="T70" i="70"/>
  <c r="S70" i="70"/>
  <c r="R70" i="70"/>
  <c r="Q70" i="70"/>
  <c r="P70" i="70"/>
  <c r="O70" i="70"/>
  <c r="N70" i="70"/>
  <c r="M70" i="70"/>
  <c r="L70" i="70"/>
  <c r="K70" i="70"/>
  <c r="J70" i="70"/>
  <c r="I70" i="70"/>
  <c r="H70" i="70"/>
  <c r="G70" i="70"/>
  <c r="F70" i="70"/>
  <c r="E70" i="70"/>
  <c r="D70" i="70"/>
  <c r="C70" i="70"/>
  <c r="B70" i="70"/>
  <c r="AG69" i="70"/>
  <c r="AG68" i="70"/>
  <c r="AG64" i="70"/>
  <c r="AE62" i="70"/>
  <c r="AD62" i="70"/>
  <c r="AC62" i="70"/>
  <c r="AB62" i="70"/>
  <c r="AA62" i="70"/>
  <c r="Z62" i="70"/>
  <c r="Y62" i="70"/>
  <c r="X62" i="70"/>
  <c r="W62" i="70"/>
  <c r="V62" i="70"/>
  <c r="U62" i="70"/>
  <c r="T62" i="70"/>
  <c r="S62" i="70"/>
  <c r="R62" i="70"/>
  <c r="Q62" i="70"/>
  <c r="P62" i="70"/>
  <c r="O62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B62" i="70"/>
  <c r="AG61" i="70"/>
  <c r="AG60" i="70"/>
  <c r="AG56" i="70"/>
  <c r="AF54" i="70"/>
  <c r="AE54" i="70"/>
  <c r="AD54" i="70"/>
  <c r="AC54" i="70"/>
  <c r="AB54" i="70"/>
  <c r="AA54" i="70"/>
  <c r="Z54" i="70"/>
  <c r="Y54" i="70"/>
  <c r="X54" i="70"/>
  <c r="W54" i="70"/>
  <c r="V54" i="70"/>
  <c r="U54" i="70"/>
  <c r="T54" i="70"/>
  <c r="S54" i="70"/>
  <c r="R54" i="70"/>
  <c r="Q54" i="70"/>
  <c r="P54" i="70"/>
  <c r="O54" i="70"/>
  <c r="N54" i="70"/>
  <c r="M54" i="70"/>
  <c r="L54" i="70"/>
  <c r="K54" i="70"/>
  <c r="J54" i="70"/>
  <c r="I54" i="70"/>
  <c r="H54" i="70"/>
  <c r="G54" i="70"/>
  <c r="F54" i="70"/>
  <c r="E54" i="70"/>
  <c r="D54" i="70"/>
  <c r="C54" i="70"/>
  <c r="B54" i="70"/>
  <c r="AG53" i="70"/>
  <c r="AG52" i="70"/>
  <c r="AG48" i="70"/>
  <c r="AD46" i="70"/>
  <c r="AC46" i="70"/>
  <c r="AB46" i="70"/>
  <c r="AA46" i="70"/>
  <c r="Z46" i="70"/>
  <c r="Y46" i="70"/>
  <c r="X46" i="70"/>
  <c r="W46" i="70"/>
  <c r="V46" i="70"/>
  <c r="U46" i="70"/>
  <c r="T46" i="70"/>
  <c r="S46" i="70"/>
  <c r="R46" i="70"/>
  <c r="Q46" i="70"/>
  <c r="P46" i="70"/>
  <c r="O46" i="70"/>
  <c r="N46" i="70"/>
  <c r="M46" i="70"/>
  <c r="L46" i="70"/>
  <c r="K46" i="70"/>
  <c r="J46" i="70"/>
  <c r="I46" i="70"/>
  <c r="H46" i="70"/>
  <c r="G46" i="70"/>
  <c r="F46" i="70"/>
  <c r="E46" i="70"/>
  <c r="D46" i="70"/>
  <c r="C46" i="70"/>
  <c r="B46" i="70"/>
  <c r="AG45" i="70"/>
  <c r="AG44" i="70"/>
  <c r="AG40" i="70"/>
  <c r="AF38" i="70"/>
  <c r="AE38" i="70"/>
  <c r="AD38" i="70"/>
  <c r="AC38" i="70"/>
  <c r="AB38" i="70"/>
  <c r="AA38" i="70"/>
  <c r="Z38" i="70"/>
  <c r="Y38" i="70"/>
  <c r="X38" i="70"/>
  <c r="W38" i="70"/>
  <c r="V38" i="70"/>
  <c r="U38" i="70"/>
  <c r="T38" i="70"/>
  <c r="S38" i="70"/>
  <c r="R38" i="70"/>
  <c r="Q38" i="70"/>
  <c r="P38" i="70"/>
  <c r="O38" i="70"/>
  <c r="N38" i="70"/>
  <c r="M38" i="70"/>
  <c r="L38" i="70"/>
  <c r="K38" i="70"/>
  <c r="J38" i="70"/>
  <c r="I38" i="70"/>
  <c r="H38" i="70"/>
  <c r="G38" i="70"/>
  <c r="F38" i="70"/>
  <c r="E38" i="70"/>
  <c r="D38" i="70"/>
  <c r="C38" i="70"/>
  <c r="B38" i="70"/>
  <c r="AG37" i="70"/>
  <c r="AG36" i="70"/>
  <c r="B9" i="70" s="1"/>
  <c r="T33" i="70"/>
  <c r="X16" i="70"/>
  <c r="V16" i="70"/>
  <c r="T16" i="70"/>
  <c r="R16" i="70"/>
  <c r="P16" i="70"/>
  <c r="N16" i="70"/>
  <c r="L16" i="70"/>
  <c r="J16" i="70"/>
  <c r="H16" i="70"/>
  <c r="F16" i="70"/>
  <c r="D16" i="70"/>
  <c r="B16" i="70"/>
  <c r="C7" i="49"/>
  <c r="P11" i="70"/>
  <c r="X10" i="70"/>
  <c r="T10" i="70"/>
  <c r="R10" i="70"/>
  <c r="P10" i="70"/>
  <c r="N10" i="70"/>
  <c r="L10" i="70"/>
  <c r="J10" i="70"/>
  <c r="H10" i="70"/>
  <c r="F10" i="70"/>
  <c r="D10" i="70"/>
  <c r="B10" i="70"/>
  <c r="V9" i="70"/>
  <c r="T9" i="70"/>
  <c r="T11" i="70" s="1"/>
  <c r="R9" i="70"/>
  <c r="R11" i="70" s="1"/>
  <c r="P9" i="70"/>
  <c r="L9" i="70"/>
  <c r="J9" i="70"/>
  <c r="J11" i="70" s="1"/>
  <c r="H9" i="70"/>
  <c r="H11" i="70" s="1"/>
  <c r="F9" i="70"/>
  <c r="F11" i="70" s="1"/>
  <c r="D9" i="70"/>
  <c r="D11" i="70" s="1"/>
  <c r="P6" i="70"/>
  <c r="B6" i="70"/>
  <c r="B3" i="70"/>
  <c r="B3" i="50"/>
  <c r="B6" i="50"/>
  <c r="AG128" i="50"/>
  <c r="AF126" i="50"/>
  <c r="AE126" i="50"/>
  <c r="AD126" i="50"/>
  <c r="AC126" i="50"/>
  <c r="AB126" i="50"/>
  <c r="AA126" i="50"/>
  <c r="Z126" i="50"/>
  <c r="Y126" i="50"/>
  <c r="X126" i="50"/>
  <c r="W126" i="50"/>
  <c r="V126" i="50"/>
  <c r="U126" i="50"/>
  <c r="T126" i="50"/>
  <c r="S126" i="50"/>
  <c r="R126" i="50"/>
  <c r="Q126" i="50"/>
  <c r="P126" i="50"/>
  <c r="O126" i="50"/>
  <c r="N126" i="50"/>
  <c r="M126" i="50"/>
  <c r="L126" i="50"/>
  <c r="K126" i="50"/>
  <c r="J126" i="50"/>
  <c r="I126" i="50"/>
  <c r="H126" i="50"/>
  <c r="G126" i="50"/>
  <c r="F126" i="50"/>
  <c r="E126" i="50"/>
  <c r="D126" i="50"/>
  <c r="C126" i="50"/>
  <c r="B126" i="50"/>
  <c r="AG125" i="50"/>
  <c r="AG124" i="50"/>
  <c r="AG120" i="50"/>
  <c r="V16" i="50" s="1"/>
  <c r="AE118" i="50"/>
  <c r="AD118" i="50"/>
  <c r="AC118" i="50"/>
  <c r="AB118" i="50"/>
  <c r="AA118" i="50"/>
  <c r="Z118" i="50"/>
  <c r="Y118" i="50"/>
  <c r="X118" i="50"/>
  <c r="W118" i="50"/>
  <c r="V118" i="50"/>
  <c r="U118" i="50"/>
  <c r="T118" i="50"/>
  <c r="S118" i="50"/>
  <c r="R118" i="50"/>
  <c r="Q118" i="50"/>
  <c r="P118" i="50"/>
  <c r="O118" i="50"/>
  <c r="N118" i="50"/>
  <c r="M118" i="50"/>
  <c r="L118" i="50"/>
  <c r="K118" i="50"/>
  <c r="J118" i="50"/>
  <c r="I118" i="50"/>
  <c r="H118" i="50"/>
  <c r="G118" i="50"/>
  <c r="F118" i="50"/>
  <c r="E118" i="50"/>
  <c r="D118" i="50"/>
  <c r="C118" i="50"/>
  <c r="B118" i="50"/>
  <c r="AG117" i="50"/>
  <c r="AG116" i="50"/>
  <c r="V9" i="50" s="1"/>
  <c r="V11" i="50" s="1"/>
  <c r="AG112" i="50"/>
  <c r="AF110" i="50"/>
  <c r="AE110" i="50"/>
  <c r="AD110" i="50"/>
  <c r="AC110" i="50"/>
  <c r="AB110" i="50"/>
  <c r="AA110" i="50"/>
  <c r="Z110" i="50"/>
  <c r="Y110" i="50"/>
  <c r="X110" i="50"/>
  <c r="W110" i="50"/>
  <c r="V110" i="50"/>
  <c r="U110" i="50"/>
  <c r="T110" i="50"/>
  <c r="S110" i="50"/>
  <c r="R110" i="50"/>
  <c r="Q110" i="50"/>
  <c r="P110" i="50"/>
  <c r="O110" i="50"/>
  <c r="N110" i="50"/>
  <c r="M110" i="50"/>
  <c r="L110" i="50"/>
  <c r="K110" i="50"/>
  <c r="J110" i="50"/>
  <c r="I110" i="50"/>
  <c r="H110" i="50"/>
  <c r="G110" i="50"/>
  <c r="F110" i="50"/>
  <c r="E110" i="50"/>
  <c r="D110" i="50"/>
  <c r="C110" i="50"/>
  <c r="B110" i="50"/>
  <c r="AG110" i="50" s="1"/>
  <c r="AG109" i="50"/>
  <c r="AG108" i="50"/>
  <c r="AG104" i="50"/>
  <c r="AE102" i="50"/>
  <c r="AD102" i="50"/>
  <c r="AC102" i="50"/>
  <c r="AB102" i="50"/>
  <c r="AA102" i="50"/>
  <c r="Z102" i="50"/>
  <c r="Y102" i="50"/>
  <c r="X102" i="50"/>
  <c r="W102" i="50"/>
  <c r="V102" i="50"/>
  <c r="U102" i="50"/>
  <c r="T102" i="50"/>
  <c r="S102" i="50"/>
  <c r="R102" i="50"/>
  <c r="Q102" i="50"/>
  <c r="P102" i="50"/>
  <c r="O102" i="50"/>
  <c r="N102" i="50"/>
  <c r="M102" i="50"/>
  <c r="L102" i="50"/>
  <c r="K102" i="50"/>
  <c r="J102" i="50"/>
  <c r="I102" i="50"/>
  <c r="H102" i="50"/>
  <c r="G102" i="50"/>
  <c r="F102" i="50"/>
  <c r="E102" i="50"/>
  <c r="D102" i="50"/>
  <c r="C102" i="50"/>
  <c r="AG102" i="50" s="1"/>
  <c r="B102" i="50"/>
  <c r="AG101" i="50"/>
  <c r="AG100" i="50"/>
  <c r="AG96" i="50"/>
  <c r="AF94" i="50"/>
  <c r="AE94" i="50"/>
  <c r="AD94" i="50"/>
  <c r="AC94" i="50"/>
  <c r="AB94" i="50"/>
  <c r="AA94" i="50"/>
  <c r="Z94" i="50"/>
  <c r="Y94" i="50"/>
  <c r="X94" i="50"/>
  <c r="W94" i="50"/>
  <c r="V94" i="50"/>
  <c r="U94" i="50"/>
  <c r="T94" i="50"/>
  <c r="S94" i="50"/>
  <c r="R94" i="50"/>
  <c r="Q94" i="50"/>
  <c r="P94" i="50"/>
  <c r="O94" i="50"/>
  <c r="N94" i="50"/>
  <c r="M94" i="50"/>
  <c r="L94" i="50"/>
  <c r="K94" i="50"/>
  <c r="J94" i="50"/>
  <c r="I94" i="50"/>
  <c r="H94" i="50"/>
  <c r="G94" i="50"/>
  <c r="F94" i="50"/>
  <c r="E94" i="50"/>
  <c r="D94" i="50"/>
  <c r="C94" i="50"/>
  <c r="B94" i="50"/>
  <c r="AG93" i="50"/>
  <c r="AG92" i="50"/>
  <c r="AG88" i="50"/>
  <c r="AF86" i="50"/>
  <c r="AE86" i="50"/>
  <c r="AD86" i="50"/>
  <c r="AC86" i="50"/>
  <c r="AB86" i="50"/>
  <c r="AA86" i="50"/>
  <c r="Z86" i="50"/>
  <c r="Y86" i="50"/>
  <c r="X86" i="50"/>
  <c r="W86" i="50"/>
  <c r="V86" i="50"/>
  <c r="U86" i="50"/>
  <c r="T86" i="50"/>
  <c r="S86" i="50"/>
  <c r="R86" i="50"/>
  <c r="Q86" i="50"/>
  <c r="P86" i="50"/>
  <c r="O86" i="50"/>
  <c r="N86" i="50"/>
  <c r="M86" i="50"/>
  <c r="L86" i="50"/>
  <c r="K86" i="50"/>
  <c r="J86" i="50"/>
  <c r="I86" i="50"/>
  <c r="H86" i="50"/>
  <c r="G86" i="50"/>
  <c r="F86" i="50"/>
  <c r="E86" i="50"/>
  <c r="D86" i="50"/>
  <c r="C86" i="50"/>
  <c r="B86" i="50"/>
  <c r="AG85" i="50"/>
  <c r="AG84" i="50"/>
  <c r="AG80" i="50"/>
  <c r="AE78" i="50"/>
  <c r="AD78" i="50"/>
  <c r="AC78" i="50"/>
  <c r="AB78" i="50"/>
  <c r="AA78" i="50"/>
  <c r="Z78" i="50"/>
  <c r="Y78" i="50"/>
  <c r="X78" i="50"/>
  <c r="W78" i="50"/>
  <c r="V78" i="50"/>
  <c r="U78" i="50"/>
  <c r="T78" i="50"/>
  <c r="S78" i="50"/>
  <c r="R78" i="50"/>
  <c r="Q78" i="50"/>
  <c r="P78" i="50"/>
  <c r="O78" i="50"/>
  <c r="N78" i="50"/>
  <c r="M78" i="50"/>
  <c r="L78" i="50"/>
  <c r="K78" i="50"/>
  <c r="J78" i="50"/>
  <c r="I78" i="50"/>
  <c r="H78" i="50"/>
  <c r="G78" i="50"/>
  <c r="F78" i="50"/>
  <c r="E78" i="50"/>
  <c r="D78" i="50"/>
  <c r="C78" i="50"/>
  <c r="B78" i="50"/>
  <c r="AG77" i="50"/>
  <c r="AG76" i="50"/>
  <c r="L9" i="50" s="1"/>
  <c r="AG72" i="50"/>
  <c r="AF70" i="50"/>
  <c r="AE70" i="50"/>
  <c r="AD70" i="50"/>
  <c r="AC70" i="50"/>
  <c r="AB70" i="50"/>
  <c r="AA70" i="50"/>
  <c r="Z70" i="50"/>
  <c r="Y70" i="50"/>
  <c r="X70" i="50"/>
  <c r="W70" i="50"/>
  <c r="V70" i="50"/>
  <c r="U70" i="50"/>
  <c r="T70" i="50"/>
  <c r="S70" i="50"/>
  <c r="R70" i="50"/>
  <c r="Q70" i="50"/>
  <c r="P70" i="50"/>
  <c r="O70" i="50"/>
  <c r="N70" i="50"/>
  <c r="M70" i="50"/>
  <c r="L70" i="50"/>
  <c r="K70" i="50"/>
  <c r="J70" i="50"/>
  <c r="I70" i="50"/>
  <c r="H70" i="50"/>
  <c r="G70" i="50"/>
  <c r="F70" i="50"/>
  <c r="E70" i="50"/>
  <c r="D70" i="50"/>
  <c r="C70" i="50"/>
  <c r="B70" i="50"/>
  <c r="AG70" i="50" s="1"/>
  <c r="AG69" i="50"/>
  <c r="AG68" i="50"/>
  <c r="AG64" i="50"/>
  <c r="AE62" i="50"/>
  <c r="AD62" i="50"/>
  <c r="AC62" i="50"/>
  <c r="AB62" i="50"/>
  <c r="AA62" i="50"/>
  <c r="Z62" i="50"/>
  <c r="Y62" i="50"/>
  <c r="X62" i="50"/>
  <c r="W62" i="50"/>
  <c r="V62" i="50"/>
  <c r="U62" i="50"/>
  <c r="T62" i="50"/>
  <c r="S62" i="50"/>
  <c r="R62" i="50"/>
  <c r="Q62" i="50"/>
  <c r="P62" i="50"/>
  <c r="O62" i="50"/>
  <c r="N62" i="50"/>
  <c r="M62" i="50"/>
  <c r="L62" i="50"/>
  <c r="K62" i="50"/>
  <c r="J62" i="50"/>
  <c r="I62" i="50"/>
  <c r="H62" i="50"/>
  <c r="G62" i="50"/>
  <c r="F62" i="50"/>
  <c r="E62" i="50"/>
  <c r="D62" i="50"/>
  <c r="C62" i="50"/>
  <c r="B62" i="50"/>
  <c r="AG61" i="50"/>
  <c r="AG60" i="50"/>
  <c r="AG56" i="50"/>
  <c r="AF54" i="50"/>
  <c r="AE54" i="50"/>
  <c r="AD54" i="50"/>
  <c r="AC54" i="50"/>
  <c r="AB54" i="50"/>
  <c r="AA54" i="50"/>
  <c r="Z54" i="50"/>
  <c r="Y54" i="50"/>
  <c r="X54" i="50"/>
  <c r="W54" i="50"/>
  <c r="V54" i="50"/>
  <c r="U54" i="50"/>
  <c r="T54" i="50"/>
  <c r="S54" i="50"/>
  <c r="R54" i="50"/>
  <c r="Q54" i="50"/>
  <c r="P54" i="50"/>
  <c r="O54" i="50"/>
  <c r="N54" i="50"/>
  <c r="M54" i="50"/>
  <c r="L54" i="50"/>
  <c r="K54" i="50"/>
  <c r="J54" i="50"/>
  <c r="I54" i="50"/>
  <c r="H54" i="50"/>
  <c r="G54" i="50"/>
  <c r="F54" i="50"/>
  <c r="E54" i="50"/>
  <c r="D54" i="50"/>
  <c r="C54" i="50"/>
  <c r="B54" i="50"/>
  <c r="AG53" i="50"/>
  <c r="AG52" i="50"/>
  <c r="AG48" i="50"/>
  <c r="AD46" i="50"/>
  <c r="AC46" i="50"/>
  <c r="AB46" i="50"/>
  <c r="AA46" i="50"/>
  <c r="Z46" i="50"/>
  <c r="Y46" i="50"/>
  <c r="X46" i="50"/>
  <c r="W46" i="50"/>
  <c r="V46" i="50"/>
  <c r="U46" i="50"/>
  <c r="T46" i="50"/>
  <c r="S46" i="50"/>
  <c r="R46" i="50"/>
  <c r="Q46" i="50"/>
  <c r="P46" i="50"/>
  <c r="O46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B46" i="50"/>
  <c r="AG45" i="50"/>
  <c r="AG44" i="50"/>
  <c r="AG40" i="50"/>
  <c r="B16" i="50" s="1"/>
  <c r="AF38" i="50"/>
  <c r="AE38" i="50"/>
  <c r="AD38" i="50"/>
  <c r="AC38" i="50"/>
  <c r="AB38" i="50"/>
  <c r="AA38" i="50"/>
  <c r="Z38" i="50"/>
  <c r="Y38" i="50"/>
  <c r="X38" i="50"/>
  <c r="W38" i="50"/>
  <c r="V38" i="50"/>
  <c r="U38" i="50"/>
  <c r="T38" i="50"/>
  <c r="S38" i="50"/>
  <c r="R38" i="50"/>
  <c r="Q38" i="50"/>
  <c r="P38" i="50"/>
  <c r="O38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B38" i="50"/>
  <c r="AG37" i="50"/>
  <c r="B10" i="50" s="1"/>
  <c r="AG36" i="50"/>
  <c r="T33" i="50"/>
  <c r="X16" i="50"/>
  <c r="T16" i="50"/>
  <c r="R16" i="50"/>
  <c r="P16" i="50"/>
  <c r="N16" i="50"/>
  <c r="L16" i="50"/>
  <c r="J16" i="50"/>
  <c r="H16" i="50"/>
  <c r="F16" i="50"/>
  <c r="D16" i="50"/>
  <c r="C6" i="49"/>
  <c r="X10" i="50"/>
  <c r="V10" i="50"/>
  <c r="T10" i="50"/>
  <c r="R10" i="50"/>
  <c r="P10" i="50"/>
  <c r="N10" i="50"/>
  <c r="L10" i="50"/>
  <c r="J10" i="50"/>
  <c r="H10" i="50"/>
  <c r="F10" i="50"/>
  <c r="D10" i="50"/>
  <c r="X9" i="50"/>
  <c r="T9" i="50"/>
  <c r="R9" i="50"/>
  <c r="R11" i="50" s="1"/>
  <c r="P9" i="50"/>
  <c r="P11" i="50" s="1"/>
  <c r="N9" i="50"/>
  <c r="N11" i="50" s="1"/>
  <c r="J9" i="50"/>
  <c r="J11" i="50" s="1"/>
  <c r="H9" i="50"/>
  <c r="F9" i="50"/>
  <c r="F11" i="50" s="1"/>
  <c r="D9" i="50"/>
  <c r="B9" i="50"/>
  <c r="P6" i="50"/>
  <c r="AG86" i="82" l="1"/>
  <c r="P11" i="82"/>
  <c r="AG118" i="82"/>
  <c r="B20" i="82"/>
  <c r="B22" i="82" s="1"/>
  <c r="R11" i="82"/>
  <c r="T11" i="82"/>
  <c r="N11" i="82"/>
  <c r="B14" i="1"/>
  <c r="Z14" i="1" s="1"/>
  <c r="Z13" i="1"/>
  <c r="N11" i="83"/>
  <c r="N11" i="71"/>
  <c r="J11" i="71"/>
  <c r="AG70" i="71"/>
  <c r="L11" i="88"/>
  <c r="AG78" i="82"/>
  <c r="L11" i="73"/>
  <c r="D11" i="79"/>
  <c r="L11" i="87"/>
  <c r="J11" i="88"/>
  <c r="Z9" i="77"/>
  <c r="D14" i="49" s="1"/>
  <c r="V11" i="70"/>
  <c r="AG78" i="70"/>
  <c r="AG118" i="70"/>
  <c r="T11" i="72"/>
  <c r="AG46" i="72"/>
  <c r="Z9" i="73"/>
  <c r="D10" i="49" s="1"/>
  <c r="J11" i="73"/>
  <c r="Z9" i="74"/>
  <c r="AG38" i="74"/>
  <c r="AG86" i="74"/>
  <c r="AG126" i="74"/>
  <c r="AG94" i="75"/>
  <c r="AG110" i="75"/>
  <c r="F11" i="76"/>
  <c r="V11" i="76"/>
  <c r="AG62" i="76"/>
  <c r="AG102" i="76"/>
  <c r="N11" i="79"/>
  <c r="AG46" i="79"/>
  <c r="AG126" i="79"/>
  <c r="P11" i="81"/>
  <c r="H11" i="81"/>
  <c r="L11" i="81"/>
  <c r="AG94" i="81"/>
  <c r="H11" i="83"/>
  <c r="X11" i="83"/>
  <c r="AG70" i="83"/>
  <c r="AG110" i="83"/>
  <c r="L11" i="85"/>
  <c r="Z10" i="85"/>
  <c r="AG78" i="85"/>
  <c r="AG118" i="85"/>
  <c r="AG54" i="86"/>
  <c r="AG110" i="86"/>
  <c r="AG118" i="87"/>
  <c r="AG126" i="87"/>
  <c r="AG70" i="88"/>
  <c r="AG110" i="88"/>
  <c r="Z9" i="50"/>
  <c r="D6" i="49" s="1"/>
  <c r="L11" i="50"/>
  <c r="Z16" i="50"/>
  <c r="AG118" i="50"/>
  <c r="AG38" i="70"/>
  <c r="AG86" i="70"/>
  <c r="AG126" i="70"/>
  <c r="AG118" i="71"/>
  <c r="AG62" i="72"/>
  <c r="AG102" i="73"/>
  <c r="AG102" i="75"/>
  <c r="H11" i="76"/>
  <c r="AG70" i="76"/>
  <c r="AG110" i="76"/>
  <c r="AG54" i="77"/>
  <c r="AG70" i="77"/>
  <c r="F11" i="78"/>
  <c r="AG46" i="78"/>
  <c r="AG54" i="78"/>
  <c r="AG126" i="78"/>
  <c r="Z9" i="80"/>
  <c r="D17" i="49" s="1"/>
  <c r="AG46" i="80"/>
  <c r="AG94" i="80"/>
  <c r="AG102" i="81"/>
  <c r="AG54" i="82"/>
  <c r="AG94" i="82"/>
  <c r="AG118" i="84"/>
  <c r="AG86" i="85"/>
  <c r="P11" i="85"/>
  <c r="AG62" i="86"/>
  <c r="AG70" i="86"/>
  <c r="AG102" i="86"/>
  <c r="AG46" i="87"/>
  <c r="AG54" i="87"/>
  <c r="AG94" i="87"/>
  <c r="T11" i="88"/>
  <c r="AG54" i="73"/>
  <c r="AG78" i="50"/>
  <c r="AG86" i="50"/>
  <c r="AG126" i="50"/>
  <c r="Z10" i="70"/>
  <c r="Z16" i="70"/>
  <c r="L11" i="71"/>
  <c r="AG78" i="71"/>
  <c r="AG102" i="72"/>
  <c r="AG110" i="72"/>
  <c r="T11" i="73"/>
  <c r="AG70" i="73"/>
  <c r="AG110" i="73"/>
  <c r="AG46" i="74"/>
  <c r="AG54" i="74"/>
  <c r="AG94" i="74"/>
  <c r="T11" i="75"/>
  <c r="AG70" i="75"/>
  <c r="AG118" i="75"/>
  <c r="AG62" i="77"/>
  <c r="X11" i="77"/>
  <c r="X11" i="78"/>
  <c r="AG62" i="78"/>
  <c r="AG62" i="79"/>
  <c r="AG94" i="79"/>
  <c r="AG38" i="80"/>
  <c r="T11" i="80"/>
  <c r="T11" i="81"/>
  <c r="AG118" i="81"/>
  <c r="AG46" i="82"/>
  <c r="T11" i="83"/>
  <c r="AG78" i="83"/>
  <c r="AG118" i="83"/>
  <c r="Z10" i="84"/>
  <c r="Z16" i="84"/>
  <c r="AG78" i="84"/>
  <c r="AG86" i="84"/>
  <c r="AG126" i="84"/>
  <c r="Z16" i="85"/>
  <c r="B11" i="86"/>
  <c r="AG78" i="86"/>
  <c r="AG118" i="86"/>
  <c r="J11" i="87"/>
  <c r="AG86" i="87"/>
  <c r="F11" i="88"/>
  <c r="V11" i="88"/>
  <c r="AG78" i="88"/>
  <c r="L11" i="70"/>
  <c r="AG54" i="70"/>
  <c r="AG94" i="70"/>
  <c r="D11" i="73"/>
  <c r="AG62" i="73"/>
  <c r="H11" i="74"/>
  <c r="X11" i="74"/>
  <c r="AG86" i="75"/>
  <c r="AG78" i="76"/>
  <c r="AG118" i="76"/>
  <c r="AG78" i="77"/>
  <c r="AG94" i="78"/>
  <c r="AG102" i="79"/>
  <c r="AG110" i="79"/>
  <c r="AG38" i="81"/>
  <c r="AG70" i="81"/>
  <c r="AG126" i="81"/>
  <c r="V11" i="82"/>
  <c r="AG62" i="82"/>
  <c r="F11" i="83"/>
  <c r="AG86" i="83"/>
  <c r="H11" i="85"/>
  <c r="F11" i="87"/>
  <c r="AG102" i="87"/>
  <c r="D11" i="88"/>
  <c r="AG86" i="88"/>
  <c r="AG118" i="88"/>
  <c r="AG126" i="88"/>
  <c r="Z16" i="75"/>
  <c r="N11" i="87"/>
  <c r="H11" i="50"/>
  <c r="X11" i="50"/>
  <c r="AG54" i="50"/>
  <c r="AG94" i="50"/>
  <c r="Z9" i="71"/>
  <c r="AG126" i="71"/>
  <c r="L11" i="72"/>
  <c r="AG118" i="72"/>
  <c r="Z16" i="73"/>
  <c r="AG78" i="73"/>
  <c r="J11" i="74"/>
  <c r="AG62" i="74"/>
  <c r="AG102" i="74"/>
  <c r="AG78" i="75"/>
  <c r="AG86" i="76"/>
  <c r="AG126" i="76"/>
  <c r="Z16" i="77"/>
  <c r="AG110" i="77"/>
  <c r="AG118" i="77"/>
  <c r="AG102" i="78"/>
  <c r="AG110" i="78"/>
  <c r="V11" i="79"/>
  <c r="D11" i="80"/>
  <c r="AG54" i="80"/>
  <c r="AG70" i="80"/>
  <c r="X11" i="81"/>
  <c r="Z16" i="81"/>
  <c r="AG78" i="81"/>
  <c r="AG86" i="81"/>
  <c r="F11" i="82"/>
  <c r="Z16" i="82"/>
  <c r="P11" i="83"/>
  <c r="Z16" i="83"/>
  <c r="AG126" i="83"/>
  <c r="AG46" i="84"/>
  <c r="AG94" i="84"/>
  <c r="V11" i="85"/>
  <c r="AG46" i="85"/>
  <c r="Z10" i="88"/>
  <c r="D11" i="50"/>
  <c r="T11" i="50"/>
  <c r="AG62" i="70"/>
  <c r="AG102" i="70"/>
  <c r="AG46" i="71"/>
  <c r="Z9" i="72"/>
  <c r="D9" i="49" s="1"/>
  <c r="D11" i="72"/>
  <c r="AG78" i="72"/>
  <c r="AG86" i="72"/>
  <c r="AG126" i="72"/>
  <c r="N11" i="73"/>
  <c r="AG38" i="73"/>
  <c r="AG86" i="73"/>
  <c r="AG126" i="73"/>
  <c r="AG70" i="74"/>
  <c r="Z16" i="76"/>
  <c r="AG118" i="78"/>
  <c r="Z16" i="79"/>
  <c r="AG70" i="79"/>
  <c r="AG118" i="79"/>
  <c r="AG54" i="81"/>
  <c r="J11" i="83"/>
  <c r="Z10" i="83"/>
  <c r="AG94" i="83"/>
  <c r="P11" i="84"/>
  <c r="V11" i="86"/>
  <c r="AG62" i="87"/>
  <c r="AG54" i="88"/>
  <c r="AG94" i="88"/>
  <c r="AG62" i="50"/>
  <c r="AG70" i="70"/>
  <c r="AG110" i="70"/>
  <c r="T11" i="71"/>
  <c r="AG62" i="71"/>
  <c r="AG94" i="71"/>
  <c r="N11" i="74"/>
  <c r="L11" i="75"/>
  <c r="AG46" i="75"/>
  <c r="AG54" i="75"/>
  <c r="J11" i="75"/>
  <c r="AG126" i="75"/>
  <c r="AG54" i="76"/>
  <c r="AG94" i="76"/>
  <c r="AG46" i="77"/>
  <c r="H11" i="77"/>
  <c r="AG86" i="77"/>
  <c r="AG94" i="77"/>
  <c r="R11" i="78"/>
  <c r="Z16" i="78"/>
  <c r="AG70" i="78"/>
  <c r="P11" i="79"/>
  <c r="AG78" i="79"/>
  <c r="AG86" i="79"/>
  <c r="Z16" i="80"/>
  <c r="AG78" i="80"/>
  <c r="AG118" i="80"/>
  <c r="AG46" i="81"/>
  <c r="AG70" i="82"/>
  <c r="AG110" i="82"/>
  <c r="AG46" i="83"/>
  <c r="Z9" i="84"/>
  <c r="B11" i="84"/>
  <c r="AG54" i="85"/>
  <c r="AG102" i="85"/>
  <c r="AG110" i="85"/>
  <c r="AG38" i="86"/>
  <c r="AG46" i="86"/>
  <c r="AG86" i="86"/>
  <c r="AG94" i="86"/>
  <c r="AG126" i="86"/>
  <c r="Z16" i="87"/>
  <c r="AG78" i="87"/>
  <c r="AG38" i="77"/>
  <c r="AG38" i="84"/>
  <c r="AG38" i="85"/>
  <c r="AG38" i="71"/>
  <c r="AG38" i="72"/>
  <c r="AG38" i="75"/>
  <c r="AG38" i="50"/>
  <c r="AG38" i="76"/>
  <c r="Z9" i="85"/>
  <c r="B11" i="85"/>
  <c r="AG70" i="85"/>
  <c r="Z9" i="86"/>
  <c r="D23" i="49" s="1"/>
  <c r="AG94" i="85"/>
  <c r="AG126" i="85"/>
  <c r="Z16" i="86"/>
  <c r="E23" i="49"/>
  <c r="Z10" i="86"/>
  <c r="Z10" i="87"/>
  <c r="V11" i="87"/>
  <c r="Z9" i="87"/>
  <c r="D24" i="49" s="1"/>
  <c r="Z9" i="88"/>
  <c r="B11" i="88"/>
  <c r="AG70" i="87"/>
  <c r="Z16" i="88"/>
  <c r="AG38" i="88"/>
  <c r="AG46" i="88"/>
  <c r="F11" i="77"/>
  <c r="E14" i="49"/>
  <c r="B11" i="77"/>
  <c r="Z10" i="77"/>
  <c r="Z11" i="77" s="1"/>
  <c r="Z18" i="77" s="1"/>
  <c r="Z10" i="78"/>
  <c r="Z9" i="78"/>
  <c r="D15" i="49" s="1"/>
  <c r="AG102" i="77"/>
  <c r="L11" i="78"/>
  <c r="T11" i="78"/>
  <c r="AG38" i="78"/>
  <c r="AG126" i="77"/>
  <c r="D11" i="78"/>
  <c r="H11" i="78"/>
  <c r="AG54" i="79"/>
  <c r="Z9" i="79"/>
  <c r="D16" i="49" s="1"/>
  <c r="Z10" i="80"/>
  <c r="B11" i="80"/>
  <c r="Z10" i="79"/>
  <c r="AG38" i="79"/>
  <c r="H11" i="80"/>
  <c r="Z9" i="81"/>
  <c r="D18" i="49" s="1"/>
  <c r="J11" i="81"/>
  <c r="Z10" i="81"/>
  <c r="AG62" i="80"/>
  <c r="AG102" i="80"/>
  <c r="AG110" i="80"/>
  <c r="AG110" i="81"/>
  <c r="Z10" i="82"/>
  <c r="H11" i="82"/>
  <c r="AG38" i="82"/>
  <c r="Z9" i="82"/>
  <c r="AG38" i="83"/>
  <c r="AG62" i="83"/>
  <c r="Z9" i="83"/>
  <c r="AG54" i="83"/>
  <c r="AG102" i="82"/>
  <c r="AG126" i="82"/>
  <c r="AG62" i="84"/>
  <c r="AG54" i="84"/>
  <c r="B11" i="73"/>
  <c r="Z10" i="73"/>
  <c r="E11" i="49"/>
  <c r="AG118" i="73"/>
  <c r="B11" i="74"/>
  <c r="AG110" i="74"/>
  <c r="AG118" i="74"/>
  <c r="B11" i="75"/>
  <c r="Z9" i="75"/>
  <c r="D12" i="49" s="1"/>
  <c r="Z10" i="75"/>
  <c r="Z9" i="76"/>
  <c r="D13" i="49" s="1"/>
  <c r="Z10" i="76"/>
  <c r="AG46" i="76"/>
  <c r="B11" i="71"/>
  <c r="Z10" i="71"/>
  <c r="Z16" i="71"/>
  <c r="AG86" i="71"/>
  <c r="Z16" i="72"/>
  <c r="AG54" i="71"/>
  <c r="E9" i="49"/>
  <c r="B11" i="72"/>
  <c r="Z10" i="72"/>
  <c r="Z11" i="72" s="1"/>
  <c r="AG54" i="72"/>
  <c r="AG70" i="72"/>
  <c r="Z9" i="70"/>
  <c r="B11" i="70"/>
  <c r="E7" i="49"/>
  <c r="AG46" i="70"/>
  <c r="B11" i="50"/>
  <c r="Z10" i="50"/>
  <c r="AG46" i="50"/>
  <c r="C54" i="49"/>
  <c r="D54" i="49" s="1"/>
  <c r="C19" i="49" l="1"/>
  <c r="Z11" i="71"/>
  <c r="D8" i="49"/>
  <c r="E8" i="49"/>
  <c r="E10" i="49"/>
  <c r="Z11" i="73"/>
  <c r="Z18" i="73" s="1"/>
  <c r="E6" i="49"/>
  <c r="Z11" i="50"/>
  <c r="Z18" i="50" s="1"/>
  <c r="Z11" i="84"/>
  <c r="Z18" i="84" s="1"/>
  <c r="D21" i="49"/>
  <c r="Z11" i="80"/>
  <c r="Z18" i="80" s="1"/>
  <c r="E21" i="49"/>
  <c r="Z11" i="82"/>
  <c r="Z18" i="82" s="1"/>
  <c r="D19" i="49"/>
  <c r="Z11" i="74"/>
  <c r="Z18" i="74" s="1"/>
  <c r="D11" i="49"/>
  <c r="Z11" i="83"/>
  <c r="Z18" i="83" s="1"/>
  <c r="D20" i="49"/>
  <c r="Z11" i="70"/>
  <c r="Z18" i="70" s="1"/>
  <c r="D7" i="49"/>
  <c r="Z11" i="85"/>
  <c r="Z18" i="85" s="1"/>
  <c r="D22" i="49"/>
  <c r="E16" i="49"/>
  <c r="Z11" i="88"/>
  <c r="B22" i="88" s="1"/>
  <c r="D25" i="49"/>
  <c r="C8" i="49"/>
  <c r="Z18" i="71"/>
  <c r="B35" i="82"/>
  <c r="C35" i="82" s="1"/>
  <c r="D35" i="82" s="1"/>
  <c r="E35" i="82" s="1"/>
  <c r="F35" i="82" s="1"/>
  <c r="G35" i="82" s="1"/>
  <c r="H35" i="82" s="1"/>
  <c r="I35" i="82" s="1"/>
  <c r="J35" i="82" s="1"/>
  <c r="K35" i="82" s="1"/>
  <c r="L35" i="82" s="1"/>
  <c r="M35" i="82" s="1"/>
  <c r="N35" i="82" s="1"/>
  <c r="O35" i="82" s="1"/>
  <c r="P35" i="82" s="1"/>
  <c r="Q35" i="82" s="1"/>
  <c r="R35" i="82" s="1"/>
  <c r="S35" i="82" s="1"/>
  <c r="T35" i="82" s="1"/>
  <c r="U35" i="82" s="1"/>
  <c r="V35" i="82" s="1"/>
  <c r="W35" i="82" s="1"/>
  <c r="X35" i="82" s="1"/>
  <c r="Y35" i="82" s="1"/>
  <c r="Z35" i="82" s="1"/>
  <c r="AA35" i="82" s="1"/>
  <c r="AB35" i="82" s="1"/>
  <c r="AC35" i="82" s="1"/>
  <c r="AD35" i="82" s="1"/>
  <c r="AE35" i="82" s="1"/>
  <c r="AF35" i="82" s="1"/>
  <c r="B43" i="82" s="1"/>
  <c r="C43" i="82" s="1"/>
  <c r="D43" i="82" s="1"/>
  <c r="E43" i="82" s="1"/>
  <c r="F43" i="82" s="1"/>
  <c r="G43" i="82" s="1"/>
  <c r="H43" i="82" s="1"/>
  <c r="I43" i="82" s="1"/>
  <c r="J43" i="82" s="1"/>
  <c r="K43" i="82" s="1"/>
  <c r="L43" i="82" s="1"/>
  <c r="M43" i="82" s="1"/>
  <c r="N43" i="82" s="1"/>
  <c r="O43" i="82" s="1"/>
  <c r="P43" i="82" s="1"/>
  <c r="Q43" i="82" s="1"/>
  <c r="R43" i="82" s="1"/>
  <c r="S43" i="82" s="1"/>
  <c r="T43" i="82" s="1"/>
  <c r="U43" i="82" s="1"/>
  <c r="V43" i="82" s="1"/>
  <c r="W43" i="82" s="1"/>
  <c r="X43" i="82" s="1"/>
  <c r="Y43" i="82" s="1"/>
  <c r="Z43" i="82" s="1"/>
  <c r="AA43" i="82" s="1"/>
  <c r="AB43" i="82" s="1"/>
  <c r="AC43" i="82" s="1"/>
  <c r="AD43" i="82" s="1"/>
  <c r="B51" i="82" s="1"/>
  <c r="C51" i="82" s="1"/>
  <c r="D51" i="82" s="1"/>
  <c r="E51" i="82" s="1"/>
  <c r="F51" i="82" s="1"/>
  <c r="G51" i="82" s="1"/>
  <c r="H51" i="82" s="1"/>
  <c r="I51" i="82" s="1"/>
  <c r="J51" i="82" s="1"/>
  <c r="K51" i="82" s="1"/>
  <c r="L51" i="82" s="1"/>
  <c r="M51" i="82" s="1"/>
  <c r="N51" i="82" s="1"/>
  <c r="O51" i="82" s="1"/>
  <c r="P51" i="82" s="1"/>
  <c r="Q51" i="82" s="1"/>
  <c r="R51" i="82" s="1"/>
  <c r="S51" i="82" s="1"/>
  <c r="T51" i="82" s="1"/>
  <c r="U51" i="82" s="1"/>
  <c r="V51" i="82" s="1"/>
  <c r="W51" i="82" s="1"/>
  <c r="X51" i="82" s="1"/>
  <c r="Y51" i="82" s="1"/>
  <c r="Z51" i="82" s="1"/>
  <c r="AA51" i="82" s="1"/>
  <c r="AB51" i="82" s="1"/>
  <c r="AC51" i="82" s="1"/>
  <c r="AD51" i="82" s="1"/>
  <c r="AE51" i="82" s="1"/>
  <c r="AF51" i="82" s="1"/>
  <c r="B59" i="82" s="1"/>
  <c r="C59" i="82" s="1"/>
  <c r="D59" i="82" s="1"/>
  <c r="E59" i="82" s="1"/>
  <c r="F59" i="82" s="1"/>
  <c r="G59" i="82" s="1"/>
  <c r="H59" i="82" s="1"/>
  <c r="I59" i="82" s="1"/>
  <c r="J59" i="82" s="1"/>
  <c r="K59" i="82" s="1"/>
  <c r="L59" i="82" s="1"/>
  <c r="M59" i="82" s="1"/>
  <c r="N59" i="82" s="1"/>
  <c r="O59" i="82" s="1"/>
  <c r="P59" i="82" s="1"/>
  <c r="Q59" i="82" s="1"/>
  <c r="R59" i="82" s="1"/>
  <c r="S59" i="82" s="1"/>
  <c r="T59" i="82" s="1"/>
  <c r="U59" i="82" s="1"/>
  <c r="V59" i="82" s="1"/>
  <c r="W59" i="82" s="1"/>
  <c r="X59" i="82" s="1"/>
  <c r="Y59" i="82" s="1"/>
  <c r="Z59" i="82" s="1"/>
  <c r="AA59" i="82" s="1"/>
  <c r="AB59" i="82" s="1"/>
  <c r="AC59" i="82" s="1"/>
  <c r="AD59" i="82" s="1"/>
  <c r="AE59" i="82" s="1"/>
  <c r="B67" i="82" s="1"/>
  <c r="C67" i="82" s="1"/>
  <c r="D67" i="82" s="1"/>
  <c r="E67" i="82" s="1"/>
  <c r="F67" i="82" s="1"/>
  <c r="G67" i="82" s="1"/>
  <c r="H67" i="82" s="1"/>
  <c r="I67" i="82" s="1"/>
  <c r="J67" i="82" s="1"/>
  <c r="K67" i="82" s="1"/>
  <c r="L67" i="82" s="1"/>
  <c r="M67" i="82" s="1"/>
  <c r="N67" i="82" s="1"/>
  <c r="O67" i="82" s="1"/>
  <c r="P67" i="82" s="1"/>
  <c r="Q67" i="82" s="1"/>
  <c r="R67" i="82" s="1"/>
  <c r="S67" i="82" s="1"/>
  <c r="T67" i="82" s="1"/>
  <c r="U67" i="82" s="1"/>
  <c r="V67" i="82" s="1"/>
  <c r="W67" i="82" s="1"/>
  <c r="X67" i="82" s="1"/>
  <c r="Y67" i="82" s="1"/>
  <c r="Z67" i="82" s="1"/>
  <c r="AA67" i="82" s="1"/>
  <c r="AB67" i="82" s="1"/>
  <c r="AC67" i="82" s="1"/>
  <c r="AD67" i="82" s="1"/>
  <c r="AE67" i="82" s="1"/>
  <c r="AF67" i="82" s="1"/>
  <c r="B75" i="82" s="1"/>
  <c r="C75" i="82" s="1"/>
  <c r="D75" i="82" s="1"/>
  <c r="E75" i="82" s="1"/>
  <c r="F75" i="82" s="1"/>
  <c r="G75" i="82" s="1"/>
  <c r="H75" i="82" s="1"/>
  <c r="I75" i="82" s="1"/>
  <c r="J75" i="82" s="1"/>
  <c r="K75" i="82" s="1"/>
  <c r="L75" i="82" s="1"/>
  <c r="M75" i="82" s="1"/>
  <c r="N75" i="82" s="1"/>
  <c r="O75" i="82" s="1"/>
  <c r="P75" i="82" s="1"/>
  <c r="Q75" i="82" s="1"/>
  <c r="R75" i="82" s="1"/>
  <c r="S75" i="82" s="1"/>
  <c r="T75" i="82" s="1"/>
  <c r="U75" i="82" s="1"/>
  <c r="V75" i="82" s="1"/>
  <c r="W75" i="82" s="1"/>
  <c r="X75" i="82" s="1"/>
  <c r="Y75" i="82" s="1"/>
  <c r="Z75" i="82" s="1"/>
  <c r="AA75" i="82" s="1"/>
  <c r="AB75" i="82" s="1"/>
  <c r="AC75" i="82" s="1"/>
  <c r="AD75" i="82" s="1"/>
  <c r="AE75" i="82" s="1"/>
  <c r="B83" i="82" s="1"/>
  <c r="C83" i="82" s="1"/>
  <c r="D83" i="82" s="1"/>
  <c r="E83" i="82" s="1"/>
  <c r="F83" i="82" s="1"/>
  <c r="G83" i="82" s="1"/>
  <c r="H83" i="82" s="1"/>
  <c r="I83" i="82" s="1"/>
  <c r="J83" i="82" s="1"/>
  <c r="K83" i="82" s="1"/>
  <c r="L83" i="82" s="1"/>
  <c r="M83" i="82" s="1"/>
  <c r="N83" i="82" s="1"/>
  <c r="O83" i="82" s="1"/>
  <c r="P83" i="82" s="1"/>
  <c r="Q83" i="82" s="1"/>
  <c r="R83" i="82" s="1"/>
  <c r="S83" i="82" s="1"/>
  <c r="T83" i="82" s="1"/>
  <c r="U83" i="82" s="1"/>
  <c r="V83" i="82" s="1"/>
  <c r="W83" i="82" s="1"/>
  <c r="X83" i="82" s="1"/>
  <c r="Y83" i="82" s="1"/>
  <c r="Z83" i="82" s="1"/>
  <c r="AA83" i="82" s="1"/>
  <c r="AB83" i="82" s="1"/>
  <c r="AC83" i="82" s="1"/>
  <c r="AD83" i="82" s="1"/>
  <c r="AE83" i="82" s="1"/>
  <c r="AF83" i="82" s="1"/>
  <c r="B91" i="82" s="1"/>
  <c r="C91" i="82" s="1"/>
  <c r="D91" i="82" s="1"/>
  <c r="E91" i="82" s="1"/>
  <c r="F91" i="82" s="1"/>
  <c r="G91" i="82" s="1"/>
  <c r="H91" i="82" s="1"/>
  <c r="I91" i="82" s="1"/>
  <c r="J91" i="82" s="1"/>
  <c r="K91" i="82" s="1"/>
  <c r="L91" i="82" s="1"/>
  <c r="M91" i="82" s="1"/>
  <c r="N91" i="82" s="1"/>
  <c r="O91" i="82" s="1"/>
  <c r="P91" i="82" s="1"/>
  <c r="Q91" i="82" s="1"/>
  <c r="R91" i="82" s="1"/>
  <c r="S91" i="82" s="1"/>
  <c r="T91" i="82" s="1"/>
  <c r="U91" i="82" s="1"/>
  <c r="V91" i="82" s="1"/>
  <c r="W91" i="82" s="1"/>
  <c r="X91" i="82" s="1"/>
  <c r="Y91" i="82" s="1"/>
  <c r="Z91" i="82" s="1"/>
  <c r="AA91" i="82" s="1"/>
  <c r="AB91" i="82" s="1"/>
  <c r="AC91" i="82" s="1"/>
  <c r="AD91" i="82" s="1"/>
  <c r="AE91" i="82" s="1"/>
  <c r="AF91" i="82" s="1"/>
  <c r="B99" i="82" s="1"/>
  <c r="C99" i="82" s="1"/>
  <c r="D99" i="82" s="1"/>
  <c r="E99" i="82" s="1"/>
  <c r="F99" i="82" s="1"/>
  <c r="G99" i="82" s="1"/>
  <c r="H99" i="82" s="1"/>
  <c r="I99" i="82" s="1"/>
  <c r="J99" i="82" s="1"/>
  <c r="K99" i="82" s="1"/>
  <c r="L99" i="82" s="1"/>
  <c r="M99" i="82" s="1"/>
  <c r="N99" i="82" s="1"/>
  <c r="O99" i="82" s="1"/>
  <c r="P99" i="82" s="1"/>
  <c r="Q99" i="82" s="1"/>
  <c r="R99" i="82" s="1"/>
  <c r="S99" i="82" s="1"/>
  <c r="T99" i="82" s="1"/>
  <c r="U99" i="82" s="1"/>
  <c r="V99" i="82" s="1"/>
  <c r="W99" i="82" s="1"/>
  <c r="X99" i="82" s="1"/>
  <c r="Y99" i="82" s="1"/>
  <c r="Z99" i="82" s="1"/>
  <c r="AA99" i="82" s="1"/>
  <c r="AB99" i="82" s="1"/>
  <c r="AC99" i="82" s="1"/>
  <c r="AD99" i="82" s="1"/>
  <c r="AE99" i="82" s="1"/>
  <c r="B107" i="82" s="1"/>
  <c r="C107" i="82" s="1"/>
  <c r="D107" i="82" s="1"/>
  <c r="E107" i="82" s="1"/>
  <c r="F107" i="82" s="1"/>
  <c r="G107" i="82" s="1"/>
  <c r="H107" i="82" s="1"/>
  <c r="I107" i="82" s="1"/>
  <c r="J107" i="82" s="1"/>
  <c r="K107" i="82" s="1"/>
  <c r="L107" i="82" s="1"/>
  <c r="M107" i="82" s="1"/>
  <c r="N107" i="82" s="1"/>
  <c r="O107" i="82" s="1"/>
  <c r="P107" i="82" s="1"/>
  <c r="Q107" i="82" s="1"/>
  <c r="R107" i="82" s="1"/>
  <c r="S107" i="82" s="1"/>
  <c r="T107" i="82" s="1"/>
  <c r="U107" i="82" s="1"/>
  <c r="V107" i="82" s="1"/>
  <c r="W107" i="82" s="1"/>
  <c r="X107" i="82" s="1"/>
  <c r="Y107" i="82" s="1"/>
  <c r="Z107" i="82" s="1"/>
  <c r="AA107" i="82" s="1"/>
  <c r="AB107" i="82" s="1"/>
  <c r="AC107" i="82" s="1"/>
  <c r="AD107" i="82" s="1"/>
  <c r="AE107" i="82" s="1"/>
  <c r="AF107" i="82" s="1"/>
  <c r="B115" i="82" s="1"/>
  <c r="C115" i="82" s="1"/>
  <c r="D115" i="82" s="1"/>
  <c r="E115" i="82" s="1"/>
  <c r="F115" i="82" s="1"/>
  <c r="G115" i="82" s="1"/>
  <c r="H115" i="82" s="1"/>
  <c r="I115" i="82" s="1"/>
  <c r="J115" i="82" s="1"/>
  <c r="K115" i="82" s="1"/>
  <c r="L115" i="82" s="1"/>
  <c r="M115" i="82" s="1"/>
  <c r="N115" i="82" s="1"/>
  <c r="O115" i="82" s="1"/>
  <c r="P115" i="82" s="1"/>
  <c r="Q115" i="82" s="1"/>
  <c r="R115" i="82" s="1"/>
  <c r="S115" i="82" s="1"/>
  <c r="T115" i="82" s="1"/>
  <c r="U115" i="82" s="1"/>
  <c r="V115" i="82" s="1"/>
  <c r="W115" i="82" s="1"/>
  <c r="X115" i="82" s="1"/>
  <c r="Y115" i="82" s="1"/>
  <c r="Z115" i="82" s="1"/>
  <c r="AA115" i="82" s="1"/>
  <c r="AB115" i="82" s="1"/>
  <c r="AC115" i="82" s="1"/>
  <c r="AD115" i="82" s="1"/>
  <c r="AE115" i="82" s="1"/>
  <c r="B123" i="82" s="1"/>
  <c r="C123" i="82" s="1"/>
  <c r="D123" i="82" s="1"/>
  <c r="E123" i="82" s="1"/>
  <c r="F123" i="82" s="1"/>
  <c r="G123" i="82" s="1"/>
  <c r="H123" i="82" s="1"/>
  <c r="I123" i="82" s="1"/>
  <c r="J123" i="82" s="1"/>
  <c r="K123" i="82" s="1"/>
  <c r="L123" i="82" s="1"/>
  <c r="M123" i="82" s="1"/>
  <c r="N123" i="82" s="1"/>
  <c r="O123" i="82" s="1"/>
  <c r="P123" i="82" s="1"/>
  <c r="Q123" i="82" s="1"/>
  <c r="R123" i="82" s="1"/>
  <c r="S123" i="82" s="1"/>
  <c r="T123" i="82" s="1"/>
  <c r="U123" i="82" s="1"/>
  <c r="V123" i="82" s="1"/>
  <c r="W123" i="82" s="1"/>
  <c r="X123" i="82" s="1"/>
  <c r="Y123" i="82" s="1"/>
  <c r="Z123" i="82" s="1"/>
  <c r="AA123" i="82" s="1"/>
  <c r="AB123" i="82" s="1"/>
  <c r="AC123" i="82" s="1"/>
  <c r="AD123" i="82" s="1"/>
  <c r="AE123" i="82" s="1"/>
  <c r="AF123" i="82" s="1"/>
  <c r="B35" i="72"/>
  <c r="C35" i="72" s="1"/>
  <c r="D35" i="72" s="1"/>
  <c r="E35" i="72" s="1"/>
  <c r="F35" i="72" s="1"/>
  <c r="G35" i="72" s="1"/>
  <c r="H35" i="72" s="1"/>
  <c r="I35" i="72" s="1"/>
  <c r="J35" i="72" s="1"/>
  <c r="K35" i="72" s="1"/>
  <c r="L35" i="72" s="1"/>
  <c r="M35" i="72" s="1"/>
  <c r="N35" i="72" s="1"/>
  <c r="O35" i="72" s="1"/>
  <c r="P35" i="72" s="1"/>
  <c r="Q35" i="72" s="1"/>
  <c r="R35" i="72" s="1"/>
  <c r="S35" i="72" s="1"/>
  <c r="T35" i="72" s="1"/>
  <c r="U35" i="72" s="1"/>
  <c r="V35" i="72" s="1"/>
  <c r="W35" i="72" s="1"/>
  <c r="X35" i="72" s="1"/>
  <c r="Y35" i="72" s="1"/>
  <c r="Z35" i="72" s="1"/>
  <c r="AA35" i="72" s="1"/>
  <c r="AB35" i="72" s="1"/>
  <c r="AC35" i="72" s="1"/>
  <c r="AD35" i="72" s="1"/>
  <c r="AE35" i="72" s="1"/>
  <c r="AF35" i="72" s="1"/>
  <c r="B43" i="72" s="1"/>
  <c r="C43" i="72" s="1"/>
  <c r="D43" i="72" s="1"/>
  <c r="E43" i="72" s="1"/>
  <c r="F43" i="72" s="1"/>
  <c r="G43" i="72" s="1"/>
  <c r="H43" i="72" s="1"/>
  <c r="I43" i="72" s="1"/>
  <c r="J43" i="72" s="1"/>
  <c r="K43" i="72" s="1"/>
  <c r="L43" i="72" s="1"/>
  <c r="M43" i="72" s="1"/>
  <c r="N43" i="72" s="1"/>
  <c r="O43" i="72" s="1"/>
  <c r="P43" i="72" s="1"/>
  <c r="Q43" i="72" s="1"/>
  <c r="R43" i="72" s="1"/>
  <c r="S43" i="72" s="1"/>
  <c r="T43" i="72" s="1"/>
  <c r="U43" i="72" s="1"/>
  <c r="V43" i="72" s="1"/>
  <c r="W43" i="72" s="1"/>
  <c r="X43" i="72" s="1"/>
  <c r="Y43" i="72" s="1"/>
  <c r="Z43" i="72" s="1"/>
  <c r="AA43" i="72" s="1"/>
  <c r="AB43" i="72" s="1"/>
  <c r="AC43" i="72" s="1"/>
  <c r="AD43" i="72" s="1"/>
  <c r="B51" i="72" s="1"/>
  <c r="C51" i="72" s="1"/>
  <c r="D51" i="72" s="1"/>
  <c r="E51" i="72" s="1"/>
  <c r="F51" i="72" s="1"/>
  <c r="G51" i="72" s="1"/>
  <c r="H51" i="72" s="1"/>
  <c r="I51" i="72" s="1"/>
  <c r="J51" i="72" s="1"/>
  <c r="K51" i="72" s="1"/>
  <c r="L51" i="72" s="1"/>
  <c r="M51" i="72" s="1"/>
  <c r="N51" i="72" s="1"/>
  <c r="O51" i="72" s="1"/>
  <c r="P51" i="72" s="1"/>
  <c r="Q51" i="72" s="1"/>
  <c r="R51" i="72" s="1"/>
  <c r="S51" i="72" s="1"/>
  <c r="T51" i="72" s="1"/>
  <c r="U51" i="72" s="1"/>
  <c r="V51" i="72" s="1"/>
  <c r="W51" i="72" s="1"/>
  <c r="X51" i="72" s="1"/>
  <c r="Y51" i="72" s="1"/>
  <c r="Z51" i="72" s="1"/>
  <c r="AA51" i="72" s="1"/>
  <c r="AB51" i="72" s="1"/>
  <c r="AC51" i="72" s="1"/>
  <c r="AD51" i="72" s="1"/>
  <c r="AE51" i="72" s="1"/>
  <c r="AF51" i="72" s="1"/>
  <c r="B59" i="72" s="1"/>
  <c r="C59" i="72" s="1"/>
  <c r="D59" i="72" s="1"/>
  <c r="E59" i="72" s="1"/>
  <c r="F59" i="72" s="1"/>
  <c r="G59" i="72" s="1"/>
  <c r="H59" i="72" s="1"/>
  <c r="I59" i="72" s="1"/>
  <c r="J59" i="72" s="1"/>
  <c r="K59" i="72" s="1"/>
  <c r="L59" i="72" s="1"/>
  <c r="M59" i="72" s="1"/>
  <c r="N59" i="72" s="1"/>
  <c r="O59" i="72" s="1"/>
  <c r="P59" i="72" s="1"/>
  <c r="Q59" i="72" s="1"/>
  <c r="R59" i="72" s="1"/>
  <c r="S59" i="72" s="1"/>
  <c r="T59" i="72" s="1"/>
  <c r="U59" i="72" s="1"/>
  <c r="V59" i="72" s="1"/>
  <c r="W59" i="72" s="1"/>
  <c r="X59" i="72" s="1"/>
  <c r="Y59" i="72" s="1"/>
  <c r="Z59" i="72" s="1"/>
  <c r="AA59" i="72" s="1"/>
  <c r="AB59" i="72" s="1"/>
  <c r="AC59" i="72" s="1"/>
  <c r="AD59" i="72" s="1"/>
  <c r="AE59" i="72" s="1"/>
  <c r="B67" i="72" s="1"/>
  <c r="C67" i="72" s="1"/>
  <c r="D67" i="72" s="1"/>
  <c r="E67" i="72" s="1"/>
  <c r="F67" i="72" s="1"/>
  <c r="G67" i="72" s="1"/>
  <c r="H67" i="72" s="1"/>
  <c r="I67" i="72" s="1"/>
  <c r="J67" i="72" s="1"/>
  <c r="K67" i="72" s="1"/>
  <c r="L67" i="72" s="1"/>
  <c r="M67" i="72" s="1"/>
  <c r="N67" i="72" s="1"/>
  <c r="O67" i="72" s="1"/>
  <c r="P67" i="72" s="1"/>
  <c r="Q67" i="72" s="1"/>
  <c r="R67" i="72" s="1"/>
  <c r="S67" i="72" s="1"/>
  <c r="T67" i="72" s="1"/>
  <c r="U67" i="72" s="1"/>
  <c r="V67" i="72" s="1"/>
  <c r="W67" i="72" s="1"/>
  <c r="X67" i="72" s="1"/>
  <c r="Y67" i="72" s="1"/>
  <c r="Z67" i="72" s="1"/>
  <c r="AA67" i="72" s="1"/>
  <c r="AB67" i="72" s="1"/>
  <c r="AC67" i="72" s="1"/>
  <c r="AD67" i="72" s="1"/>
  <c r="AE67" i="72" s="1"/>
  <c r="AF67" i="72" s="1"/>
  <c r="B75" i="72" s="1"/>
  <c r="C75" i="72" s="1"/>
  <c r="D75" i="72" s="1"/>
  <c r="E75" i="72" s="1"/>
  <c r="F75" i="72" s="1"/>
  <c r="G75" i="72" s="1"/>
  <c r="H75" i="72" s="1"/>
  <c r="I75" i="72" s="1"/>
  <c r="J75" i="72" s="1"/>
  <c r="K75" i="72" s="1"/>
  <c r="L75" i="72" s="1"/>
  <c r="M75" i="72" s="1"/>
  <c r="N75" i="72" s="1"/>
  <c r="O75" i="72" s="1"/>
  <c r="P75" i="72" s="1"/>
  <c r="Q75" i="72" s="1"/>
  <c r="R75" i="72" s="1"/>
  <c r="S75" i="72" s="1"/>
  <c r="T75" i="72" s="1"/>
  <c r="U75" i="72" s="1"/>
  <c r="V75" i="72" s="1"/>
  <c r="W75" i="72" s="1"/>
  <c r="X75" i="72" s="1"/>
  <c r="Y75" i="72" s="1"/>
  <c r="Z75" i="72" s="1"/>
  <c r="AA75" i="72" s="1"/>
  <c r="AB75" i="72" s="1"/>
  <c r="AC75" i="72" s="1"/>
  <c r="AD75" i="72" s="1"/>
  <c r="AE75" i="72" s="1"/>
  <c r="B83" i="72" s="1"/>
  <c r="C83" i="72" s="1"/>
  <c r="D83" i="72" s="1"/>
  <c r="E83" i="72" s="1"/>
  <c r="F83" i="72" s="1"/>
  <c r="G83" i="72" s="1"/>
  <c r="H83" i="72" s="1"/>
  <c r="I83" i="72" s="1"/>
  <c r="J83" i="72" s="1"/>
  <c r="K83" i="72" s="1"/>
  <c r="L83" i="72" s="1"/>
  <c r="M83" i="72" s="1"/>
  <c r="N83" i="72" s="1"/>
  <c r="O83" i="72" s="1"/>
  <c r="P83" i="72" s="1"/>
  <c r="Q83" i="72" s="1"/>
  <c r="R83" i="72" s="1"/>
  <c r="S83" i="72" s="1"/>
  <c r="T83" i="72" s="1"/>
  <c r="U83" i="72" s="1"/>
  <c r="V83" i="72" s="1"/>
  <c r="W83" i="72" s="1"/>
  <c r="X83" i="72" s="1"/>
  <c r="Y83" i="72" s="1"/>
  <c r="Z83" i="72" s="1"/>
  <c r="AA83" i="72" s="1"/>
  <c r="AB83" i="72" s="1"/>
  <c r="AC83" i="72" s="1"/>
  <c r="AD83" i="72" s="1"/>
  <c r="AE83" i="72" s="1"/>
  <c r="AF83" i="72" s="1"/>
  <c r="B91" i="72" s="1"/>
  <c r="C91" i="72" s="1"/>
  <c r="D91" i="72" s="1"/>
  <c r="E91" i="72" s="1"/>
  <c r="F91" i="72" s="1"/>
  <c r="G91" i="72" s="1"/>
  <c r="H91" i="72" s="1"/>
  <c r="I91" i="72" s="1"/>
  <c r="J91" i="72" s="1"/>
  <c r="K91" i="72" s="1"/>
  <c r="L91" i="72" s="1"/>
  <c r="M91" i="72" s="1"/>
  <c r="N91" i="72" s="1"/>
  <c r="O91" i="72" s="1"/>
  <c r="P91" i="72" s="1"/>
  <c r="Q91" i="72" s="1"/>
  <c r="R91" i="72" s="1"/>
  <c r="S91" i="72" s="1"/>
  <c r="T91" i="72" s="1"/>
  <c r="U91" i="72" s="1"/>
  <c r="V91" i="72" s="1"/>
  <c r="W91" i="72" s="1"/>
  <c r="X91" i="72" s="1"/>
  <c r="Y91" i="72" s="1"/>
  <c r="Z91" i="72" s="1"/>
  <c r="AA91" i="72" s="1"/>
  <c r="AB91" i="72" s="1"/>
  <c r="AC91" i="72" s="1"/>
  <c r="AD91" i="72" s="1"/>
  <c r="AE91" i="72" s="1"/>
  <c r="AF91" i="72" s="1"/>
  <c r="B99" i="72" s="1"/>
  <c r="C99" i="72" s="1"/>
  <c r="D99" i="72" s="1"/>
  <c r="E99" i="72" s="1"/>
  <c r="F99" i="72" s="1"/>
  <c r="G99" i="72" s="1"/>
  <c r="H99" i="72" s="1"/>
  <c r="I99" i="72" s="1"/>
  <c r="J99" i="72" s="1"/>
  <c r="K99" i="72" s="1"/>
  <c r="L99" i="72" s="1"/>
  <c r="M99" i="72" s="1"/>
  <c r="N99" i="72" s="1"/>
  <c r="O99" i="72" s="1"/>
  <c r="P99" i="72" s="1"/>
  <c r="Q99" i="72" s="1"/>
  <c r="R99" i="72" s="1"/>
  <c r="S99" i="72" s="1"/>
  <c r="T99" i="72" s="1"/>
  <c r="U99" i="72" s="1"/>
  <c r="V99" i="72" s="1"/>
  <c r="W99" i="72" s="1"/>
  <c r="X99" i="72" s="1"/>
  <c r="Y99" i="72" s="1"/>
  <c r="Z99" i="72" s="1"/>
  <c r="AA99" i="72" s="1"/>
  <c r="AB99" i="72" s="1"/>
  <c r="AC99" i="72" s="1"/>
  <c r="AD99" i="72" s="1"/>
  <c r="AE99" i="72" s="1"/>
  <c r="B107" i="72" s="1"/>
  <c r="C107" i="72" s="1"/>
  <c r="D107" i="72" s="1"/>
  <c r="E107" i="72" s="1"/>
  <c r="F107" i="72" s="1"/>
  <c r="G107" i="72" s="1"/>
  <c r="H107" i="72" s="1"/>
  <c r="I107" i="72" s="1"/>
  <c r="J107" i="72" s="1"/>
  <c r="K107" i="72" s="1"/>
  <c r="L107" i="72" s="1"/>
  <c r="M107" i="72" s="1"/>
  <c r="N107" i="72" s="1"/>
  <c r="O107" i="72" s="1"/>
  <c r="P107" i="72" s="1"/>
  <c r="Q107" i="72" s="1"/>
  <c r="R107" i="72" s="1"/>
  <c r="S107" i="72" s="1"/>
  <c r="T107" i="72" s="1"/>
  <c r="U107" i="72" s="1"/>
  <c r="V107" i="72" s="1"/>
  <c r="W107" i="72" s="1"/>
  <c r="X107" i="72" s="1"/>
  <c r="Y107" i="72" s="1"/>
  <c r="Z107" i="72" s="1"/>
  <c r="AA107" i="72" s="1"/>
  <c r="AB107" i="72" s="1"/>
  <c r="AC107" i="72" s="1"/>
  <c r="AD107" i="72" s="1"/>
  <c r="AE107" i="72" s="1"/>
  <c r="AF107" i="72" s="1"/>
  <c r="B115" i="72" s="1"/>
  <c r="C115" i="72" s="1"/>
  <c r="D115" i="72" s="1"/>
  <c r="E115" i="72" s="1"/>
  <c r="F115" i="72" s="1"/>
  <c r="G115" i="72" s="1"/>
  <c r="H115" i="72" s="1"/>
  <c r="I115" i="72" s="1"/>
  <c r="J115" i="72" s="1"/>
  <c r="K115" i="72" s="1"/>
  <c r="L115" i="72" s="1"/>
  <c r="M115" i="72" s="1"/>
  <c r="N115" i="72" s="1"/>
  <c r="O115" i="72" s="1"/>
  <c r="P115" i="72" s="1"/>
  <c r="Q115" i="72" s="1"/>
  <c r="R115" i="72" s="1"/>
  <c r="S115" i="72" s="1"/>
  <c r="T115" i="72" s="1"/>
  <c r="U115" i="72" s="1"/>
  <c r="V115" i="72" s="1"/>
  <c r="W115" i="72" s="1"/>
  <c r="X115" i="72" s="1"/>
  <c r="Y115" i="72" s="1"/>
  <c r="Z115" i="72" s="1"/>
  <c r="AA115" i="72" s="1"/>
  <c r="AB115" i="72" s="1"/>
  <c r="AC115" i="72" s="1"/>
  <c r="AD115" i="72" s="1"/>
  <c r="AE115" i="72" s="1"/>
  <c r="B123" i="72" s="1"/>
  <c r="C123" i="72" s="1"/>
  <c r="D123" i="72" s="1"/>
  <c r="E123" i="72" s="1"/>
  <c r="F123" i="72" s="1"/>
  <c r="G123" i="72" s="1"/>
  <c r="H123" i="72" s="1"/>
  <c r="I123" i="72" s="1"/>
  <c r="J123" i="72" s="1"/>
  <c r="K123" i="72" s="1"/>
  <c r="L123" i="72" s="1"/>
  <c r="M123" i="72" s="1"/>
  <c r="N123" i="72" s="1"/>
  <c r="O123" i="72" s="1"/>
  <c r="P123" i="72" s="1"/>
  <c r="Q123" i="72" s="1"/>
  <c r="R123" i="72" s="1"/>
  <c r="S123" i="72" s="1"/>
  <c r="T123" i="72" s="1"/>
  <c r="U123" i="72" s="1"/>
  <c r="V123" i="72" s="1"/>
  <c r="W123" i="72" s="1"/>
  <c r="X123" i="72" s="1"/>
  <c r="Y123" i="72" s="1"/>
  <c r="Z123" i="72" s="1"/>
  <c r="AA123" i="72" s="1"/>
  <c r="AB123" i="72" s="1"/>
  <c r="AC123" i="72" s="1"/>
  <c r="AD123" i="72" s="1"/>
  <c r="AE123" i="72" s="1"/>
  <c r="AF123" i="72" s="1"/>
  <c r="B35" i="71"/>
  <c r="C35" i="71" s="1"/>
  <c r="D35" i="71" s="1"/>
  <c r="E35" i="71" s="1"/>
  <c r="F35" i="71" s="1"/>
  <c r="G35" i="71" s="1"/>
  <c r="H35" i="71" s="1"/>
  <c r="I35" i="71" s="1"/>
  <c r="J35" i="71" s="1"/>
  <c r="K35" i="71" s="1"/>
  <c r="L35" i="71" s="1"/>
  <c r="M35" i="71" s="1"/>
  <c r="N35" i="71" s="1"/>
  <c r="O35" i="71" s="1"/>
  <c r="P35" i="71" s="1"/>
  <c r="Q35" i="71" s="1"/>
  <c r="R35" i="71" s="1"/>
  <c r="S35" i="71" s="1"/>
  <c r="T35" i="71" s="1"/>
  <c r="U35" i="71" s="1"/>
  <c r="V35" i="71" s="1"/>
  <c r="W35" i="71" s="1"/>
  <c r="X35" i="71" s="1"/>
  <c r="Y35" i="71" s="1"/>
  <c r="Z35" i="71" s="1"/>
  <c r="AA35" i="71" s="1"/>
  <c r="AB35" i="71" s="1"/>
  <c r="AC35" i="71" s="1"/>
  <c r="AD35" i="71" s="1"/>
  <c r="AE35" i="71" s="1"/>
  <c r="AF35" i="71" s="1"/>
  <c r="B43" i="71" s="1"/>
  <c r="C43" i="71" s="1"/>
  <c r="D43" i="71" s="1"/>
  <c r="E43" i="71" s="1"/>
  <c r="F43" i="71" s="1"/>
  <c r="G43" i="71" s="1"/>
  <c r="H43" i="71" s="1"/>
  <c r="I43" i="71" s="1"/>
  <c r="J43" i="71" s="1"/>
  <c r="K43" i="71" s="1"/>
  <c r="L43" i="71" s="1"/>
  <c r="M43" i="71" s="1"/>
  <c r="N43" i="71" s="1"/>
  <c r="O43" i="71" s="1"/>
  <c r="P43" i="71" s="1"/>
  <c r="Q43" i="71" s="1"/>
  <c r="R43" i="71" s="1"/>
  <c r="S43" i="71" s="1"/>
  <c r="T43" i="71" s="1"/>
  <c r="U43" i="71" s="1"/>
  <c r="V43" i="71" s="1"/>
  <c r="W43" i="71" s="1"/>
  <c r="X43" i="71" s="1"/>
  <c r="Y43" i="71" s="1"/>
  <c r="Z43" i="71" s="1"/>
  <c r="AA43" i="71" s="1"/>
  <c r="AB43" i="71" s="1"/>
  <c r="AC43" i="71" s="1"/>
  <c r="AD43" i="71" s="1"/>
  <c r="B51" i="71" s="1"/>
  <c r="C51" i="71" s="1"/>
  <c r="D51" i="71" s="1"/>
  <c r="E51" i="71" s="1"/>
  <c r="F51" i="71" s="1"/>
  <c r="G51" i="71" s="1"/>
  <c r="H51" i="71" s="1"/>
  <c r="I51" i="71" s="1"/>
  <c r="J51" i="71" s="1"/>
  <c r="K51" i="71" s="1"/>
  <c r="L51" i="71" s="1"/>
  <c r="M51" i="71" s="1"/>
  <c r="N51" i="71" s="1"/>
  <c r="O51" i="71" s="1"/>
  <c r="P51" i="71" s="1"/>
  <c r="Q51" i="71" s="1"/>
  <c r="R51" i="71" s="1"/>
  <c r="S51" i="71" s="1"/>
  <c r="T51" i="71" s="1"/>
  <c r="U51" i="71" s="1"/>
  <c r="V51" i="71" s="1"/>
  <c r="W51" i="71" s="1"/>
  <c r="X51" i="71" s="1"/>
  <c r="Y51" i="71" s="1"/>
  <c r="Z51" i="71" s="1"/>
  <c r="AA51" i="71" s="1"/>
  <c r="AB51" i="71" s="1"/>
  <c r="AC51" i="71" s="1"/>
  <c r="AD51" i="71" s="1"/>
  <c r="AE51" i="71" s="1"/>
  <c r="AF51" i="71" s="1"/>
  <c r="B59" i="71" s="1"/>
  <c r="C59" i="71" s="1"/>
  <c r="D59" i="71" s="1"/>
  <c r="E59" i="71" s="1"/>
  <c r="F59" i="71" s="1"/>
  <c r="G59" i="71" s="1"/>
  <c r="H59" i="71" s="1"/>
  <c r="I59" i="71" s="1"/>
  <c r="J59" i="71" s="1"/>
  <c r="K59" i="71" s="1"/>
  <c r="L59" i="71" s="1"/>
  <c r="M59" i="71" s="1"/>
  <c r="N59" i="71" s="1"/>
  <c r="O59" i="71" s="1"/>
  <c r="P59" i="71" s="1"/>
  <c r="Q59" i="71" s="1"/>
  <c r="R59" i="71" s="1"/>
  <c r="S59" i="71" s="1"/>
  <c r="T59" i="71" s="1"/>
  <c r="U59" i="71" s="1"/>
  <c r="V59" i="71" s="1"/>
  <c r="W59" i="71" s="1"/>
  <c r="X59" i="71" s="1"/>
  <c r="Y59" i="71" s="1"/>
  <c r="Z59" i="71" s="1"/>
  <c r="AA59" i="71" s="1"/>
  <c r="AB59" i="71" s="1"/>
  <c r="AC59" i="71" s="1"/>
  <c r="AD59" i="71" s="1"/>
  <c r="AE59" i="71" s="1"/>
  <c r="B67" i="71" s="1"/>
  <c r="C67" i="71" s="1"/>
  <c r="D67" i="71" s="1"/>
  <c r="E67" i="71" s="1"/>
  <c r="F67" i="71" s="1"/>
  <c r="G67" i="71" s="1"/>
  <c r="H67" i="71" s="1"/>
  <c r="I67" i="71" s="1"/>
  <c r="J67" i="71" s="1"/>
  <c r="K67" i="71" s="1"/>
  <c r="L67" i="71" s="1"/>
  <c r="M67" i="71" s="1"/>
  <c r="N67" i="71" s="1"/>
  <c r="O67" i="71" s="1"/>
  <c r="P67" i="71" s="1"/>
  <c r="Q67" i="71" s="1"/>
  <c r="R67" i="71" s="1"/>
  <c r="S67" i="71" s="1"/>
  <c r="T67" i="71" s="1"/>
  <c r="U67" i="71" s="1"/>
  <c r="V67" i="71" s="1"/>
  <c r="W67" i="71" s="1"/>
  <c r="X67" i="71" s="1"/>
  <c r="Y67" i="71" s="1"/>
  <c r="Z67" i="71" s="1"/>
  <c r="AA67" i="71" s="1"/>
  <c r="AB67" i="71" s="1"/>
  <c r="AC67" i="71" s="1"/>
  <c r="AD67" i="71" s="1"/>
  <c r="AE67" i="71" s="1"/>
  <c r="AF67" i="71" s="1"/>
  <c r="B75" i="71" s="1"/>
  <c r="C75" i="71" s="1"/>
  <c r="D75" i="71" s="1"/>
  <c r="E75" i="71" s="1"/>
  <c r="F75" i="71" s="1"/>
  <c r="G75" i="71" s="1"/>
  <c r="H75" i="71" s="1"/>
  <c r="I75" i="71" s="1"/>
  <c r="J75" i="71" s="1"/>
  <c r="K75" i="71" s="1"/>
  <c r="L75" i="71" s="1"/>
  <c r="M75" i="71" s="1"/>
  <c r="N75" i="71" s="1"/>
  <c r="O75" i="71" s="1"/>
  <c r="P75" i="71" s="1"/>
  <c r="Q75" i="71" s="1"/>
  <c r="R75" i="71" s="1"/>
  <c r="S75" i="71" s="1"/>
  <c r="T75" i="71" s="1"/>
  <c r="U75" i="71" s="1"/>
  <c r="V75" i="71" s="1"/>
  <c r="W75" i="71" s="1"/>
  <c r="X75" i="71" s="1"/>
  <c r="Y75" i="71" s="1"/>
  <c r="Z75" i="71" s="1"/>
  <c r="AA75" i="71" s="1"/>
  <c r="AB75" i="71" s="1"/>
  <c r="AC75" i="71" s="1"/>
  <c r="AD75" i="71" s="1"/>
  <c r="AE75" i="71" s="1"/>
  <c r="B83" i="71" s="1"/>
  <c r="C83" i="71" s="1"/>
  <c r="D83" i="71" s="1"/>
  <c r="E83" i="71" s="1"/>
  <c r="F83" i="71" s="1"/>
  <c r="G83" i="71" s="1"/>
  <c r="H83" i="71" s="1"/>
  <c r="I83" i="71" s="1"/>
  <c r="J83" i="71" s="1"/>
  <c r="K83" i="71" s="1"/>
  <c r="L83" i="71" s="1"/>
  <c r="M83" i="71" s="1"/>
  <c r="N83" i="71" s="1"/>
  <c r="O83" i="71" s="1"/>
  <c r="P83" i="71" s="1"/>
  <c r="Q83" i="71" s="1"/>
  <c r="R83" i="71" s="1"/>
  <c r="S83" i="71" s="1"/>
  <c r="T83" i="71" s="1"/>
  <c r="U83" i="71" s="1"/>
  <c r="V83" i="71" s="1"/>
  <c r="W83" i="71" s="1"/>
  <c r="X83" i="71" s="1"/>
  <c r="Y83" i="71" s="1"/>
  <c r="Z83" i="71" s="1"/>
  <c r="AA83" i="71" s="1"/>
  <c r="AB83" i="71" s="1"/>
  <c r="AC83" i="71" s="1"/>
  <c r="AD83" i="71" s="1"/>
  <c r="AE83" i="71" s="1"/>
  <c r="AF83" i="71" s="1"/>
  <c r="B91" i="71" s="1"/>
  <c r="C91" i="71" s="1"/>
  <c r="D91" i="71" s="1"/>
  <c r="E91" i="71" s="1"/>
  <c r="F91" i="71" s="1"/>
  <c r="G91" i="71" s="1"/>
  <c r="H91" i="71" s="1"/>
  <c r="I91" i="71" s="1"/>
  <c r="J91" i="71" s="1"/>
  <c r="K91" i="71" s="1"/>
  <c r="L91" i="71" s="1"/>
  <c r="M91" i="71" s="1"/>
  <c r="N91" i="71" s="1"/>
  <c r="O91" i="71" s="1"/>
  <c r="P91" i="71" s="1"/>
  <c r="Q91" i="71" s="1"/>
  <c r="R91" i="71" s="1"/>
  <c r="S91" i="71" s="1"/>
  <c r="T91" i="71" s="1"/>
  <c r="U91" i="71" s="1"/>
  <c r="V91" i="71" s="1"/>
  <c r="W91" i="71" s="1"/>
  <c r="X91" i="71" s="1"/>
  <c r="Y91" i="71" s="1"/>
  <c r="Z91" i="71" s="1"/>
  <c r="AA91" i="71" s="1"/>
  <c r="AB91" i="71" s="1"/>
  <c r="AC91" i="71" s="1"/>
  <c r="AD91" i="71" s="1"/>
  <c r="AE91" i="71" s="1"/>
  <c r="AF91" i="71" s="1"/>
  <c r="B99" i="71" s="1"/>
  <c r="C99" i="71" s="1"/>
  <c r="D99" i="71" s="1"/>
  <c r="E99" i="71" s="1"/>
  <c r="F99" i="71" s="1"/>
  <c r="G99" i="71" s="1"/>
  <c r="H99" i="71" s="1"/>
  <c r="I99" i="71" s="1"/>
  <c r="J99" i="71" s="1"/>
  <c r="K99" i="71" s="1"/>
  <c r="L99" i="71" s="1"/>
  <c r="M99" i="71" s="1"/>
  <c r="N99" i="71" s="1"/>
  <c r="O99" i="71" s="1"/>
  <c r="P99" i="71" s="1"/>
  <c r="Q99" i="71" s="1"/>
  <c r="R99" i="71" s="1"/>
  <c r="S99" i="71" s="1"/>
  <c r="T99" i="71" s="1"/>
  <c r="U99" i="71" s="1"/>
  <c r="V99" i="71" s="1"/>
  <c r="W99" i="71" s="1"/>
  <c r="X99" i="71" s="1"/>
  <c r="Y99" i="71" s="1"/>
  <c r="Z99" i="71" s="1"/>
  <c r="AA99" i="71" s="1"/>
  <c r="AB99" i="71" s="1"/>
  <c r="AC99" i="71" s="1"/>
  <c r="AD99" i="71" s="1"/>
  <c r="AE99" i="71" s="1"/>
  <c r="B107" i="71" s="1"/>
  <c r="C107" i="71" s="1"/>
  <c r="D107" i="71" s="1"/>
  <c r="E107" i="71" s="1"/>
  <c r="F107" i="71" s="1"/>
  <c r="G107" i="71" s="1"/>
  <c r="H107" i="71" s="1"/>
  <c r="I107" i="71" s="1"/>
  <c r="J107" i="71" s="1"/>
  <c r="K107" i="71" s="1"/>
  <c r="L107" i="71" s="1"/>
  <c r="M107" i="71" s="1"/>
  <c r="N107" i="71" s="1"/>
  <c r="O107" i="71" s="1"/>
  <c r="P107" i="71" s="1"/>
  <c r="Q107" i="71" s="1"/>
  <c r="R107" i="71" s="1"/>
  <c r="S107" i="71" s="1"/>
  <c r="T107" i="71" s="1"/>
  <c r="U107" i="71" s="1"/>
  <c r="V107" i="71" s="1"/>
  <c r="W107" i="71" s="1"/>
  <c r="X107" i="71" s="1"/>
  <c r="Y107" i="71" s="1"/>
  <c r="Z107" i="71" s="1"/>
  <c r="AA107" i="71" s="1"/>
  <c r="AB107" i="71" s="1"/>
  <c r="AC107" i="71" s="1"/>
  <c r="AD107" i="71" s="1"/>
  <c r="AE107" i="71" s="1"/>
  <c r="AF107" i="71" s="1"/>
  <c r="B115" i="71" s="1"/>
  <c r="C115" i="71" s="1"/>
  <c r="D115" i="71" s="1"/>
  <c r="E115" i="71" s="1"/>
  <c r="F115" i="71" s="1"/>
  <c r="G115" i="71" s="1"/>
  <c r="H115" i="71" s="1"/>
  <c r="I115" i="71" s="1"/>
  <c r="J115" i="71" s="1"/>
  <c r="K115" i="71" s="1"/>
  <c r="L115" i="71" s="1"/>
  <c r="M115" i="71" s="1"/>
  <c r="N115" i="71" s="1"/>
  <c r="O115" i="71" s="1"/>
  <c r="P115" i="71" s="1"/>
  <c r="Q115" i="71" s="1"/>
  <c r="R115" i="71" s="1"/>
  <c r="S115" i="71" s="1"/>
  <c r="T115" i="71" s="1"/>
  <c r="U115" i="71" s="1"/>
  <c r="V115" i="71" s="1"/>
  <c r="W115" i="71" s="1"/>
  <c r="X115" i="71" s="1"/>
  <c r="Y115" i="71" s="1"/>
  <c r="Z115" i="71" s="1"/>
  <c r="AA115" i="71" s="1"/>
  <c r="AB115" i="71" s="1"/>
  <c r="AC115" i="71" s="1"/>
  <c r="AD115" i="71" s="1"/>
  <c r="AE115" i="71" s="1"/>
  <c r="B123" i="71" s="1"/>
  <c r="C123" i="71" s="1"/>
  <c r="D123" i="71" s="1"/>
  <c r="E123" i="71" s="1"/>
  <c r="F123" i="71" s="1"/>
  <c r="G123" i="71" s="1"/>
  <c r="H123" i="71" s="1"/>
  <c r="I123" i="71" s="1"/>
  <c r="J123" i="71" s="1"/>
  <c r="K123" i="71" s="1"/>
  <c r="L123" i="71" s="1"/>
  <c r="M123" i="71" s="1"/>
  <c r="N123" i="71" s="1"/>
  <c r="O123" i="71" s="1"/>
  <c r="P123" i="71" s="1"/>
  <c r="Q123" i="71" s="1"/>
  <c r="R123" i="71" s="1"/>
  <c r="S123" i="71" s="1"/>
  <c r="T123" i="71" s="1"/>
  <c r="U123" i="71" s="1"/>
  <c r="V123" i="71" s="1"/>
  <c r="W123" i="71" s="1"/>
  <c r="X123" i="71" s="1"/>
  <c r="Y123" i="71" s="1"/>
  <c r="Z123" i="71" s="1"/>
  <c r="AA123" i="71" s="1"/>
  <c r="AB123" i="71" s="1"/>
  <c r="AC123" i="71" s="1"/>
  <c r="AD123" i="71" s="1"/>
  <c r="AE123" i="71" s="1"/>
  <c r="AF123" i="71" s="1"/>
  <c r="B35" i="87"/>
  <c r="C35" i="87" s="1"/>
  <c r="D35" i="87" s="1"/>
  <c r="E35" i="87" s="1"/>
  <c r="F35" i="87" s="1"/>
  <c r="G35" i="87" s="1"/>
  <c r="H35" i="87" s="1"/>
  <c r="I35" i="87" s="1"/>
  <c r="J35" i="87" s="1"/>
  <c r="K35" i="87" s="1"/>
  <c r="L35" i="87" s="1"/>
  <c r="M35" i="87" s="1"/>
  <c r="N35" i="87" s="1"/>
  <c r="O35" i="87" s="1"/>
  <c r="P35" i="87" s="1"/>
  <c r="Q35" i="87" s="1"/>
  <c r="R35" i="87" s="1"/>
  <c r="S35" i="87" s="1"/>
  <c r="T35" i="87" s="1"/>
  <c r="U35" i="87" s="1"/>
  <c r="V35" i="87" s="1"/>
  <c r="W35" i="87" s="1"/>
  <c r="X35" i="87" s="1"/>
  <c r="Y35" i="87" s="1"/>
  <c r="Z35" i="87" s="1"/>
  <c r="AA35" i="87" s="1"/>
  <c r="AB35" i="87" s="1"/>
  <c r="AC35" i="87" s="1"/>
  <c r="AD35" i="87" s="1"/>
  <c r="AE35" i="87" s="1"/>
  <c r="AF35" i="87" s="1"/>
  <c r="B43" i="87" s="1"/>
  <c r="C43" i="87" s="1"/>
  <c r="D43" i="87" s="1"/>
  <c r="E43" i="87" s="1"/>
  <c r="F43" i="87" s="1"/>
  <c r="G43" i="87" s="1"/>
  <c r="H43" i="87" s="1"/>
  <c r="I43" i="87" s="1"/>
  <c r="J43" i="87" s="1"/>
  <c r="K43" i="87" s="1"/>
  <c r="L43" i="87" s="1"/>
  <c r="M43" i="87" s="1"/>
  <c r="N43" i="87" s="1"/>
  <c r="O43" i="87" s="1"/>
  <c r="P43" i="87" s="1"/>
  <c r="Q43" i="87" s="1"/>
  <c r="R43" i="87" s="1"/>
  <c r="S43" i="87" s="1"/>
  <c r="T43" i="87" s="1"/>
  <c r="U43" i="87" s="1"/>
  <c r="V43" i="87" s="1"/>
  <c r="W43" i="87" s="1"/>
  <c r="X43" i="87" s="1"/>
  <c r="Y43" i="87" s="1"/>
  <c r="Z43" i="87" s="1"/>
  <c r="AA43" i="87" s="1"/>
  <c r="AB43" i="87" s="1"/>
  <c r="AC43" i="87" s="1"/>
  <c r="AD43" i="87" s="1"/>
  <c r="B51" i="87" s="1"/>
  <c r="C51" i="87" s="1"/>
  <c r="D51" i="87" s="1"/>
  <c r="E51" i="87" s="1"/>
  <c r="F51" i="87" s="1"/>
  <c r="G51" i="87" s="1"/>
  <c r="H51" i="87" s="1"/>
  <c r="I51" i="87" s="1"/>
  <c r="J51" i="87" s="1"/>
  <c r="K51" i="87" s="1"/>
  <c r="L51" i="87" s="1"/>
  <c r="M51" i="87" s="1"/>
  <c r="N51" i="87" s="1"/>
  <c r="O51" i="87" s="1"/>
  <c r="P51" i="87" s="1"/>
  <c r="Q51" i="87" s="1"/>
  <c r="R51" i="87" s="1"/>
  <c r="S51" i="87" s="1"/>
  <c r="T51" i="87" s="1"/>
  <c r="U51" i="87" s="1"/>
  <c r="V51" i="87" s="1"/>
  <c r="W51" i="87" s="1"/>
  <c r="X51" i="87" s="1"/>
  <c r="Y51" i="87" s="1"/>
  <c r="Z51" i="87" s="1"/>
  <c r="AA51" i="87" s="1"/>
  <c r="AB51" i="87" s="1"/>
  <c r="AC51" i="87" s="1"/>
  <c r="AD51" i="87" s="1"/>
  <c r="AE51" i="87" s="1"/>
  <c r="AF51" i="87" s="1"/>
  <c r="B59" i="87" s="1"/>
  <c r="C59" i="87" s="1"/>
  <c r="D59" i="87" s="1"/>
  <c r="E59" i="87" s="1"/>
  <c r="F59" i="87" s="1"/>
  <c r="G59" i="87" s="1"/>
  <c r="H59" i="87" s="1"/>
  <c r="I59" i="87" s="1"/>
  <c r="J59" i="87" s="1"/>
  <c r="K59" i="87" s="1"/>
  <c r="L59" i="87" s="1"/>
  <c r="M59" i="87" s="1"/>
  <c r="N59" i="87" s="1"/>
  <c r="O59" i="87" s="1"/>
  <c r="P59" i="87" s="1"/>
  <c r="Q59" i="87" s="1"/>
  <c r="R59" i="87" s="1"/>
  <c r="S59" i="87" s="1"/>
  <c r="T59" i="87" s="1"/>
  <c r="U59" i="87" s="1"/>
  <c r="V59" i="87" s="1"/>
  <c r="W59" i="87" s="1"/>
  <c r="X59" i="87" s="1"/>
  <c r="Y59" i="87" s="1"/>
  <c r="Z59" i="87" s="1"/>
  <c r="AA59" i="87" s="1"/>
  <c r="AB59" i="87" s="1"/>
  <c r="AC59" i="87" s="1"/>
  <c r="AD59" i="87" s="1"/>
  <c r="AE59" i="87" s="1"/>
  <c r="B67" i="87" s="1"/>
  <c r="C67" i="87" s="1"/>
  <c r="D67" i="87" s="1"/>
  <c r="E67" i="87" s="1"/>
  <c r="F67" i="87" s="1"/>
  <c r="G67" i="87" s="1"/>
  <c r="H67" i="87" s="1"/>
  <c r="I67" i="87" s="1"/>
  <c r="J67" i="87" s="1"/>
  <c r="K67" i="87" s="1"/>
  <c r="L67" i="87" s="1"/>
  <c r="M67" i="87" s="1"/>
  <c r="N67" i="87" s="1"/>
  <c r="O67" i="87" s="1"/>
  <c r="P67" i="87" s="1"/>
  <c r="Q67" i="87" s="1"/>
  <c r="R67" i="87" s="1"/>
  <c r="S67" i="87" s="1"/>
  <c r="T67" i="87" s="1"/>
  <c r="U67" i="87" s="1"/>
  <c r="V67" i="87" s="1"/>
  <c r="W67" i="87" s="1"/>
  <c r="X67" i="87" s="1"/>
  <c r="Y67" i="87" s="1"/>
  <c r="Z67" i="87" s="1"/>
  <c r="AA67" i="87" s="1"/>
  <c r="AB67" i="87" s="1"/>
  <c r="AC67" i="87" s="1"/>
  <c r="AD67" i="87" s="1"/>
  <c r="AE67" i="87" s="1"/>
  <c r="AF67" i="87" s="1"/>
  <c r="B75" i="87" s="1"/>
  <c r="C75" i="87" s="1"/>
  <c r="D75" i="87" s="1"/>
  <c r="E75" i="87" s="1"/>
  <c r="F75" i="87" s="1"/>
  <c r="G75" i="87" s="1"/>
  <c r="H75" i="87" s="1"/>
  <c r="I75" i="87" s="1"/>
  <c r="J75" i="87" s="1"/>
  <c r="K75" i="87" s="1"/>
  <c r="L75" i="87" s="1"/>
  <c r="M75" i="87" s="1"/>
  <c r="N75" i="87" s="1"/>
  <c r="O75" i="87" s="1"/>
  <c r="P75" i="87" s="1"/>
  <c r="Q75" i="87" s="1"/>
  <c r="R75" i="87" s="1"/>
  <c r="S75" i="87" s="1"/>
  <c r="T75" i="87" s="1"/>
  <c r="U75" i="87" s="1"/>
  <c r="V75" i="87" s="1"/>
  <c r="W75" i="87" s="1"/>
  <c r="X75" i="87" s="1"/>
  <c r="Y75" i="87" s="1"/>
  <c r="Z75" i="87" s="1"/>
  <c r="AA75" i="87" s="1"/>
  <c r="AB75" i="87" s="1"/>
  <c r="AC75" i="87" s="1"/>
  <c r="AD75" i="87" s="1"/>
  <c r="AE75" i="87" s="1"/>
  <c r="B83" i="87" s="1"/>
  <c r="C83" i="87" s="1"/>
  <c r="D83" i="87" s="1"/>
  <c r="E83" i="87" s="1"/>
  <c r="F83" i="87" s="1"/>
  <c r="G83" i="87" s="1"/>
  <c r="H83" i="87" s="1"/>
  <c r="I83" i="87" s="1"/>
  <c r="J83" i="87" s="1"/>
  <c r="K83" i="87" s="1"/>
  <c r="L83" i="87" s="1"/>
  <c r="M83" i="87" s="1"/>
  <c r="N83" i="87" s="1"/>
  <c r="O83" i="87" s="1"/>
  <c r="P83" i="87" s="1"/>
  <c r="Q83" i="87" s="1"/>
  <c r="R83" i="87" s="1"/>
  <c r="S83" i="87" s="1"/>
  <c r="T83" i="87" s="1"/>
  <c r="U83" i="87" s="1"/>
  <c r="V83" i="87" s="1"/>
  <c r="W83" i="87" s="1"/>
  <c r="X83" i="87" s="1"/>
  <c r="Y83" i="87" s="1"/>
  <c r="Z83" i="87" s="1"/>
  <c r="AA83" i="87" s="1"/>
  <c r="AB83" i="87" s="1"/>
  <c r="AC83" i="87" s="1"/>
  <c r="AD83" i="87" s="1"/>
  <c r="AE83" i="87" s="1"/>
  <c r="AF83" i="87" s="1"/>
  <c r="B91" i="87" s="1"/>
  <c r="C91" i="87" s="1"/>
  <c r="D91" i="87" s="1"/>
  <c r="E91" i="87" s="1"/>
  <c r="F91" i="87" s="1"/>
  <c r="G91" i="87" s="1"/>
  <c r="H91" i="87" s="1"/>
  <c r="I91" i="87" s="1"/>
  <c r="J91" i="87" s="1"/>
  <c r="K91" i="87" s="1"/>
  <c r="L91" i="87" s="1"/>
  <c r="M91" i="87" s="1"/>
  <c r="N91" i="87" s="1"/>
  <c r="O91" i="87" s="1"/>
  <c r="P91" i="87" s="1"/>
  <c r="Q91" i="87" s="1"/>
  <c r="R91" i="87" s="1"/>
  <c r="S91" i="87" s="1"/>
  <c r="T91" i="87" s="1"/>
  <c r="U91" i="87" s="1"/>
  <c r="V91" i="87" s="1"/>
  <c r="W91" i="87" s="1"/>
  <c r="X91" i="87" s="1"/>
  <c r="Y91" i="87" s="1"/>
  <c r="Z91" i="87" s="1"/>
  <c r="AA91" i="87" s="1"/>
  <c r="AB91" i="87" s="1"/>
  <c r="AC91" i="87" s="1"/>
  <c r="AD91" i="87" s="1"/>
  <c r="AE91" i="87" s="1"/>
  <c r="AF91" i="87" s="1"/>
  <c r="B99" i="87" s="1"/>
  <c r="C99" i="87" s="1"/>
  <c r="D99" i="87" s="1"/>
  <c r="E99" i="87" s="1"/>
  <c r="F99" i="87" s="1"/>
  <c r="G99" i="87" s="1"/>
  <c r="H99" i="87" s="1"/>
  <c r="I99" i="87" s="1"/>
  <c r="J99" i="87" s="1"/>
  <c r="K99" i="87" s="1"/>
  <c r="L99" i="87" s="1"/>
  <c r="M99" i="87" s="1"/>
  <c r="N99" i="87" s="1"/>
  <c r="O99" i="87" s="1"/>
  <c r="P99" i="87" s="1"/>
  <c r="Q99" i="87" s="1"/>
  <c r="R99" i="87" s="1"/>
  <c r="S99" i="87" s="1"/>
  <c r="T99" i="87" s="1"/>
  <c r="U99" i="87" s="1"/>
  <c r="V99" i="87" s="1"/>
  <c r="W99" i="87" s="1"/>
  <c r="X99" i="87" s="1"/>
  <c r="Y99" i="87" s="1"/>
  <c r="Z99" i="87" s="1"/>
  <c r="AA99" i="87" s="1"/>
  <c r="AB99" i="87" s="1"/>
  <c r="AC99" i="87" s="1"/>
  <c r="AD99" i="87" s="1"/>
  <c r="AE99" i="87" s="1"/>
  <c r="B107" i="87" s="1"/>
  <c r="C107" i="87" s="1"/>
  <c r="D107" i="87" s="1"/>
  <c r="E107" i="87" s="1"/>
  <c r="F107" i="87" s="1"/>
  <c r="G107" i="87" s="1"/>
  <c r="H107" i="87" s="1"/>
  <c r="I107" i="87" s="1"/>
  <c r="J107" i="87" s="1"/>
  <c r="K107" i="87" s="1"/>
  <c r="L107" i="87" s="1"/>
  <c r="M107" i="87" s="1"/>
  <c r="N107" i="87" s="1"/>
  <c r="O107" i="87" s="1"/>
  <c r="P107" i="87" s="1"/>
  <c r="Q107" i="87" s="1"/>
  <c r="R107" i="87" s="1"/>
  <c r="S107" i="87" s="1"/>
  <c r="T107" i="87" s="1"/>
  <c r="U107" i="87" s="1"/>
  <c r="V107" i="87" s="1"/>
  <c r="W107" i="87" s="1"/>
  <c r="X107" i="87" s="1"/>
  <c r="Y107" i="87" s="1"/>
  <c r="Z107" i="87" s="1"/>
  <c r="AA107" i="87" s="1"/>
  <c r="AB107" i="87" s="1"/>
  <c r="AC107" i="87" s="1"/>
  <c r="AD107" i="87" s="1"/>
  <c r="AE107" i="87" s="1"/>
  <c r="AF107" i="87" s="1"/>
  <c r="B115" i="87" s="1"/>
  <c r="C115" i="87" s="1"/>
  <c r="D115" i="87" s="1"/>
  <c r="E115" i="87" s="1"/>
  <c r="F115" i="87" s="1"/>
  <c r="G115" i="87" s="1"/>
  <c r="H115" i="87" s="1"/>
  <c r="I115" i="87" s="1"/>
  <c r="J115" i="87" s="1"/>
  <c r="K115" i="87" s="1"/>
  <c r="L115" i="87" s="1"/>
  <c r="M115" i="87" s="1"/>
  <c r="N115" i="87" s="1"/>
  <c r="O115" i="87" s="1"/>
  <c r="P115" i="87" s="1"/>
  <c r="Q115" i="87" s="1"/>
  <c r="R115" i="87" s="1"/>
  <c r="S115" i="87" s="1"/>
  <c r="T115" i="87" s="1"/>
  <c r="U115" i="87" s="1"/>
  <c r="V115" i="87" s="1"/>
  <c r="W115" i="87" s="1"/>
  <c r="X115" i="87" s="1"/>
  <c r="Y115" i="87" s="1"/>
  <c r="Z115" i="87" s="1"/>
  <c r="AA115" i="87" s="1"/>
  <c r="AB115" i="87" s="1"/>
  <c r="AC115" i="87" s="1"/>
  <c r="AD115" i="87" s="1"/>
  <c r="AE115" i="87" s="1"/>
  <c r="B123" i="87" s="1"/>
  <c r="C123" i="87" s="1"/>
  <c r="D123" i="87" s="1"/>
  <c r="E123" i="87" s="1"/>
  <c r="F123" i="87" s="1"/>
  <c r="G123" i="87" s="1"/>
  <c r="H123" i="87" s="1"/>
  <c r="I123" i="87" s="1"/>
  <c r="J123" i="87" s="1"/>
  <c r="K123" i="87" s="1"/>
  <c r="L123" i="87" s="1"/>
  <c r="M123" i="87" s="1"/>
  <c r="N123" i="87" s="1"/>
  <c r="O123" i="87" s="1"/>
  <c r="P123" i="87" s="1"/>
  <c r="Q123" i="87" s="1"/>
  <c r="R123" i="87" s="1"/>
  <c r="S123" i="87" s="1"/>
  <c r="T123" i="87" s="1"/>
  <c r="U123" i="87" s="1"/>
  <c r="V123" i="87" s="1"/>
  <c r="W123" i="87" s="1"/>
  <c r="X123" i="87" s="1"/>
  <c r="Y123" i="87" s="1"/>
  <c r="Z123" i="87" s="1"/>
  <c r="AA123" i="87" s="1"/>
  <c r="AB123" i="87" s="1"/>
  <c r="AC123" i="87" s="1"/>
  <c r="AD123" i="87" s="1"/>
  <c r="AE123" i="87" s="1"/>
  <c r="AF123" i="87" s="1"/>
  <c r="B35" i="85"/>
  <c r="C35" i="85" s="1"/>
  <c r="D35" i="85" s="1"/>
  <c r="E35" i="85" s="1"/>
  <c r="F35" i="85" s="1"/>
  <c r="G35" i="85" s="1"/>
  <c r="H35" i="85" s="1"/>
  <c r="I35" i="85" s="1"/>
  <c r="J35" i="85" s="1"/>
  <c r="K35" i="85" s="1"/>
  <c r="L35" i="85" s="1"/>
  <c r="M35" i="85" s="1"/>
  <c r="N35" i="85" s="1"/>
  <c r="O35" i="85" s="1"/>
  <c r="P35" i="85" s="1"/>
  <c r="Q35" i="85" s="1"/>
  <c r="R35" i="85" s="1"/>
  <c r="S35" i="85" s="1"/>
  <c r="T35" i="85" s="1"/>
  <c r="U35" i="85" s="1"/>
  <c r="V35" i="85" s="1"/>
  <c r="W35" i="85" s="1"/>
  <c r="X35" i="85" s="1"/>
  <c r="Y35" i="85" s="1"/>
  <c r="Z35" i="85" s="1"/>
  <c r="AA35" i="85" s="1"/>
  <c r="AB35" i="85" s="1"/>
  <c r="AC35" i="85" s="1"/>
  <c r="AD35" i="85" s="1"/>
  <c r="AE35" i="85" s="1"/>
  <c r="AF35" i="85" s="1"/>
  <c r="B43" i="85" s="1"/>
  <c r="C43" i="85" s="1"/>
  <c r="D43" i="85" s="1"/>
  <c r="E43" i="85" s="1"/>
  <c r="F43" i="85" s="1"/>
  <c r="G43" i="85" s="1"/>
  <c r="H43" i="85" s="1"/>
  <c r="I43" i="85" s="1"/>
  <c r="J43" i="85" s="1"/>
  <c r="K43" i="85" s="1"/>
  <c r="L43" i="85" s="1"/>
  <c r="M43" i="85" s="1"/>
  <c r="N43" i="85" s="1"/>
  <c r="O43" i="85" s="1"/>
  <c r="P43" i="85" s="1"/>
  <c r="Q43" i="85" s="1"/>
  <c r="R43" i="85" s="1"/>
  <c r="S43" i="85" s="1"/>
  <c r="T43" i="85" s="1"/>
  <c r="U43" i="85" s="1"/>
  <c r="V43" i="85" s="1"/>
  <c r="W43" i="85" s="1"/>
  <c r="X43" i="85" s="1"/>
  <c r="Y43" i="85" s="1"/>
  <c r="Z43" i="85" s="1"/>
  <c r="AA43" i="85" s="1"/>
  <c r="AB43" i="85" s="1"/>
  <c r="AC43" i="85" s="1"/>
  <c r="AD43" i="85" s="1"/>
  <c r="B51" i="85" s="1"/>
  <c r="C51" i="85" s="1"/>
  <c r="D51" i="85" s="1"/>
  <c r="E51" i="85" s="1"/>
  <c r="F51" i="85" s="1"/>
  <c r="G51" i="85" s="1"/>
  <c r="H51" i="85" s="1"/>
  <c r="I51" i="85" s="1"/>
  <c r="J51" i="85" s="1"/>
  <c r="K51" i="85" s="1"/>
  <c r="L51" i="85" s="1"/>
  <c r="M51" i="85" s="1"/>
  <c r="N51" i="85" s="1"/>
  <c r="O51" i="85" s="1"/>
  <c r="P51" i="85" s="1"/>
  <c r="Q51" i="85" s="1"/>
  <c r="R51" i="85" s="1"/>
  <c r="S51" i="85" s="1"/>
  <c r="T51" i="85" s="1"/>
  <c r="U51" i="85" s="1"/>
  <c r="V51" i="85" s="1"/>
  <c r="W51" i="85" s="1"/>
  <c r="X51" i="85" s="1"/>
  <c r="Y51" i="85" s="1"/>
  <c r="Z51" i="85" s="1"/>
  <c r="AA51" i="85" s="1"/>
  <c r="AB51" i="85" s="1"/>
  <c r="AC51" i="85" s="1"/>
  <c r="AD51" i="85" s="1"/>
  <c r="AE51" i="85" s="1"/>
  <c r="AF51" i="85" s="1"/>
  <c r="B59" i="85" s="1"/>
  <c r="C59" i="85" s="1"/>
  <c r="D59" i="85" s="1"/>
  <c r="E59" i="85" s="1"/>
  <c r="F59" i="85" s="1"/>
  <c r="G59" i="85" s="1"/>
  <c r="H59" i="85" s="1"/>
  <c r="I59" i="85" s="1"/>
  <c r="J59" i="85" s="1"/>
  <c r="K59" i="85" s="1"/>
  <c r="L59" i="85" s="1"/>
  <c r="M59" i="85" s="1"/>
  <c r="N59" i="85" s="1"/>
  <c r="O59" i="85" s="1"/>
  <c r="P59" i="85" s="1"/>
  <c r="Q59" i="85" s="1"/>
  <c r="R59" i="85" s="1"/>
  <c r="S59" i="85" s="1"/>
  <c r="T59" i="85" s="1"/>
  <c r="U59" i="85" s="1"/>
  <c r="V59" i="85" s="1"/>
  <c r="W59" i="85" s="1"/>
  <c r="X59" i="85" s="1"/>
  <c r="Y59" i="85" s="1"/>
  <c r="Z59" i="85" s="1"/>
  <c r="AA59" i="85" s="1"/>
  <c r="AB59" i="85" s="1"/>
  <c r="AC59" i="85" s="1"/>
  <c r="AD59" i="85" s="1"/>
  <c r="AE59" i="85" s="1"/>
  <c r="B67" i="85" s="1"/>
  <c r="C67" i="85" s="1"/>
  <c r="D67" i="85" s="1"/>
  <c r="E67" i="85" s="1"/>
  <c r="F67" i="85" s="1"/>
  <c r="G67" i="85" s="1"/>
  <c r="H67" i="85" s="1"/>
  <c r="I67" i="85" s="1"/>
  <c r="J67" i="85" s="1"/>
  <c r="K67" i="85" s="1"/>
  <c r="L67" i="85" s="1"/>
  <c r="M67" i="85" s="1"/>
  <c r="N67" i="85" s="1"/>
  <c r="O67" i="85" s="1"/>
  <c r="P67" i="85" s="1"/>
  <c r="Q67" i="85" s="1"/>
  <c r="R67" i="85" s="1"/>
  <c r="S67" i="85" s="1"/>
  <c r="T67" i="85" s="1"/>
  <c r="U67" i="85" s="1"/>
  <c r="V67" i="85" s="1"/>
  <c r="W67" i="85" s="1"/>
  <c r="X67" i="85" s="1"/>
  <c r="Y67" i="85" s="1"/>
  <c r="Z67" i="85" s="1"/>
  <c r="AA67" i="85" s="1"/>
  <c r="AB67" i="85" s="1"/>
  <c r="AC67" i="85" s="1"/>
  <c r="AD67" i="85" s="1"/>
  <c r="AE67" i="85" s="1"/>
  <c r="AF67" i="85" s="1"/>
  <c r="B75" i="85" s="1"/>
  <c r="C75" i="85" s="1"/>
  <c r="D75" i="85" s="1"/>
  <c r="E75" i="85" s="1"/>
  <c r="F75" i="85" s="1"/>
  <c r="G75" i="85" s="1"/>
  <c r="H75" i="85" s="1"/>
  <c r="I75" i="85" s="1"/>
  <c r="J75" i="85" s="1"/>
  <c r="K75" i="85" s="1"/>
  <c r="L75" i="85" s="1"/>
  <c r="M75" i="85" s="1"/>
  <c r="N75" i="85" s="1"/>
  <c r="O75" i="85" s="1"/>
  <c r="P75" i="85" s="1"/>
  <c r="Q75" i="85" s="1"/>
  <c r="R75" i="85" s="1"/>
  <c r="S75" i="85" s="1"/>
  <c r="T75" i="85" s="1"/>
  <c r="U75" i="85" s="1"/>
  <c r="V75" i="85" s="1"/>
  <c r="W75" i="85" s="1"/>
  <c r="X75" i="85" s="1"/>
  <c r="Y75" i="85" s="1"/>
  <c r="Z75" i="85" s="1"/>
  <c r="AA75" i="85" s="1"/>
  <c r="AB75" i="85" s="1"/>
  <c r="AC75" i="85" s="1"/>
  <c r="AD75" i="85" s="1"/>
  <c r="AE75" i="85" s="1"/>
  <c r="B83" i="85" s="1"/>
  <c r="C83" i="85" s="1"/>
  <c r="D83" i="85" s="1"/>
  <c r="E83" i="85" s="1"/>
  <c r="F83" i="85" s="1"/>
  <c r="G83" i="85" s="1"/>
  <c r="H83" i="85" s="1"/>
  <c r="I83" i="85" s="1"/>
  <c r="J83" i="85" s="1"/>
  <c r="K83" i="85" s="1"/>
  <c r="L83" i="85" s="1"/>
  <c r="M83" i="85" s="1"/>
  <c r="N83" i="85" s="1"/>
  <c r="O83" i="85" s="1"/>
  <c r="P83" i="85" s="1"/>
  <c r="Q83" i="85" s="1"/>
  <c r="R83" i="85" s="1"/>
  <c r="S83" i="85" s="1"/>
  <c r="T83" i="85" s="1"/>
  <c r="U83" i="85" s="1"/>
  <c r="V83" i="85" s="1"/>
  <c r="W83" i="85" s="1"/>
  <c r="X83" i="85" s="1"/>
  <c r="Y83" i="85" s="1"/>
  <c r="Z83" i="85" s="1"/>
  <c r="AA83" i="85" s="1"/>
  <c r="AB83" i="85" s="1"/>
  <c r="AC83" i="85" s="1"/>
  <c r="AD83" i="85" s="1"/>
  <c r="AE83" i="85" s="1"/>
  <c r="AF83" i="85" s="1"/>
  <c r="B91" i="85" s="1"/>
  <c r="C91" i="85" s="1"/>
  <c r="D91" i="85" s="1"/>
  <c r="E91" i="85" s="1"/>
  <c r="F91" i="85" s="1"/>
  <c r="G91" i="85" s="1"/>
  <c r="H91" i="85" s="1"/>
  <c r="I91" i="85" s="1"/>
  <c r="J91" i="85" s="1"/>
  <c r="K91" i="85" s="1"/>
  <c r="L91" i="85" s="1"/>
  <c r="M91" i="85" s="1"/>
  <c r="N91" i="85" s="1"/>
  <c r="O91" i="85" s="1"/>
  <c r="P91" i="85" s="1"/>
  <c r="Q91" i="85" s="1"/>
  <c r="R91" i="85" s="1"/>
  <c r="S91" i="85" s="1"/>
  <c r="T91" i="85" s="1"/>
  <c r="U91" i="85" s="1"/>
  <c r="V91" i="85" s="1"/>
  <c r="W91" i="85" s="1"/>
  <c r="X91" i="85" s="1"/>
  <c r="Y91" i="85" s="1"/>
  <c r="Z91" i="85" s="1"/>
  <c r="AA91" i="85" s="1"/>
  <c r="AB91" i="85" s="1"/>
  <c r="AC91" i="85" s="1"/>
  <c r="AD91" i="85" s="1"/>
  <c r="AE91" i="85" s="1"/>
  <c r="AF91" i="85" s="1"/>
  <c r="B99" i="85" s="1"/>
  <c r="C99" i="85" s="1"/>
  <c r="D99" i="85" s="1"/>
  <c r="E99" i="85" s="1"/>
  <c r="F99" i="85" s="1"/>
  <c r="G99" i="85" s="1"/>
  <c r="H99" i="85" s="1"/>
  <c r="I99" i="85" s="1"/>
  <c r="J99" i="85" s="1"/>
  <c r="K99" i="85" s="1"/>
  <c r="L99" i="85" s="1"/>
  <c r="M99" i="85" s="1"/>
  <c r="N99" i="85" s="1"/>
  <c r="O99" i="85" s="1"/>
  <c r="P99" i="85" s="1"/>
  <c r="Q99" i="85" s="1"/>
  <c r="R99" i="85" s="1"/>
  <c r="S99" i="85" s="1"/>
  <c r="T99" i="85" s="1"/>
  <c r="U99" i="85" s="1"/>
  <c r="V99" i="85" s="1"/>
  <c r="W99" i="85" s="1"/>
  <c r="X99" i="85" s="1"/>
  <c r="Y99" i="85" s="1"/>
  <c r="Z99" i="85" s="1"/>
  <c r="AA99" i="85" s="1"/>
  <c r="AB99" i="85" s="1"/>
  <c r="AC99" i="85" s="1"/>
  <c r="AD99" i="85" s="1"/>
  <c r="AE99" i="85" s="1"/>
  <c r="B107" i="85" s="1"/>
  <c r="C107" i="85" s="1"/>
  <c r="D107" i="85" s="1"/>
  <c r="E107" i="85" s="1"/>
  <c r="F107" i="85" s="1"/>
  <c r="G107" i="85" s="1"/>
  <c r="H107" i="85" s="1"/>
  <c r="I107" i="85" s="1"/>
  <c r="J107" i="85" s="1"/>
  <c r="K107" i="85" s="1"/>
  <c r="L107" i="85" s="1"/>
  <c r="M107" i="85" s="1"/>
  <c r="N107" i="85" s="1"/>
  <c r="O107" i="85" s="1"/>
  <c r="P107" i="85" s="1"/>
  <c r="Q107" i="85" s="1"/>
  <c r="R107" i="85" s="1"/>
  <c r="S107" i="85" s="1"/>
  <c r="T107" i="85" s="1"/>
  <c r="U107" i="85" s="1"/>
  <c r="V107" i="85" s="1"/>
  <c r="W107" i="85" s="1"/>
  <c r="X107" i="85" s="1"/>
  <c r="Y107" i="85" s="1"/>
  <c r="Z107" i="85" s="1"/>
  <c r="AA107" i="85" s="1"/>
  <c r="AB107" i="85" s="1"/>
  <c r="AC107" i="85" s="1"/>
  <c r="AD107" i="85" s="1"/>
  <c r="AE107" i="85" s="1"/>
  <c r="AF107" i="85" s="1"/>
  <c r="B115" i="85" s="1"/>
  <c r="C115" i="85" s="1"/>
  <c r="D115" i="85" s="1"/>
  <c r="E115" i="85" s="1"/>
  <c r="F115" i="85" s="1"/>
  <c r="G115" i="85" s="1"/>
  <c r="H115" i="85" s="1"/>
  <c r="I115" i="85" s="1"/>
  <c r="J115" i="85" s="1"/>
  <c r="K115" i="85" s="1"/>
  <c r="L115" i="85" s="1"/>
  <c r="M115" i="85" s="1"/>
  <c r="N115" i="85" s="1"/>
  <c r="O115" i="85" s="1"/>
  <c r="P115" i="85" s="1"/>
  <c r="Q115" i="85" s="1"/>
  <c r="R115" i="85" s="1"/>
  <c r="S115" i="85" s="1"/>
  <c r="T115" i="85" s="1"/>
  <c r="U115" i="85" s="1"/>
  <c r="V115" i="85" s="1"/>
  <c r="W115" i="85" s="1"/>
  <c r="X115" i="85" s="1"/>
  <c r="Y115" i="85" s="1"/>
  <c r="Z115" i="85" s="1"/>
  <c r="AA115" i="85" s="1"/>
  <c r="AB115" i="85" s="1"/>
  <c r="AC115" i="85" s="1"/>
  <c r="AD115" i="85" s="1"/>
  <c r="AE115" i="85" s="1"/>
  <c r="B123" i="85" s="1"/>
  <c r="C123" i="85" s="1"/>
  <c r="D123" i="85" s="1"/>
  <c r="E123" i="85" s="1"/>
  <c r="F123" i="85" s="1"/>
  <c r="G123" i="85" s="1"/>
  <c r="H123" i="85" s="1"/>
  <c r="I123" i="85" s="1"/>
  <c r="J123" i="85" s="1"/>
  <c r="K123" i="85" s="1"/>
  <c r="L123" i="85" s="1"/>
  <c r="M123" i="85" s="1"/>
  <c r="N123" i="85" s="1"/>
  <c r="O123" i="85" s="1"/>
  <c r="P123" i="85" s="1"/>
  <c r="Q123" i="85" s="1"/>
  <c r="R123" i="85" s="1"/>
  <c r="S123" i="85" s="1"/>
  <c r="T123" i="85" s="1"/>
  <c r="U123" i="85" s="1"/>
  <c r="V123" i="85" s="1"/>
  <c r="W123" i="85" s="1"/>
  <c r="X123" i="85" s="1"/>
  <c r="Y123" i="85" s="1"/>
  <c r="Z123" i="85" s="1"/>
  <c r="AA123" i="85" s="1"/>
  <c r="AB123" i="85" s="1"/>
  <c r="AC123" i="85" s="1"/>
  <c r="AD123" i="85" s="1"/>
  <c r="AE123" i="85" s="1"/>
  <c r="AF123" i="85" s="1"/>
  <c r="B35" i="84"/>
  <c r="C35" i="84" s="1"/>
  <c r="D35" i="84" s="1"/>
  <c r="E35" i="84" s="1"/>
  <c r="F35" i="84" s="1"/>
  <c r="G35" i="84" s="1"/>
  <c r="H35" i="84" s="1"/>
  <c r="I35" i="84" s="1"/>
  <c r="J35" i="84" s="1"/>
  <c r="K35" i="84" s="1"/>
  <c r="L35" i="84" s="1"/>
  <c r="M35" i="84" s="1"/>
  <c r="N35" i="84" s="1"/>
  <c r="O35" i="84" s="1"/>
  <c r="P35" i="84" s="1"/>
  <c r="Q35" i="84" s="1"/>
  <c r="R35" i="84" s="1"/>
  <c r="S35" i="84" s="1"/>
  <c r="T35" i="84" s="1"/>
  <c r="U35" i="84" s="1"/>
  <c r="V35" i="84" s="1"/>
  <c r="W35" i="84" s="1"/>
  <c r="X35" i="84" s="1"/>
  <c r="Y35" i="84" s="1"/>
  <c r="Z35" i="84" s="1"/>
  <c r="AA35" i="84" s="1"/>
  <c r="AB35" i="84" s="1"/>
  <c r="AC35" i="84" s="1"/>
  <c r="AD35" i="84" s="1"/>
  <c r="AE35" i="84" s="1"/>
  <c r="AF35" i="84" s="1"/>
  <c r="B43" i="84" s="1"/>
  <c r="C43" i="84" s="1"/>
  <c r="D43" i="84" s="1"/>
  <c r="E43" i="84" s="1"/>
  <c r="F43" i="84" s="1"/>
  <c r="G43" i="84" s="1"/>
  <c r="H43" i="84" s="1"/>
  <c r="I43" i="84" s="1"/>
  <c r="J43" i="84" s="1"/>
  <c r="K43" i="84" s="1"/>
  <c r="L43" i="84" s="1"/>
  <c r="M43" i="84" s="1"/>
  <c r="N43" i="84" s="1"/>
  <c r="O43" i="84" s="1"/>
  <c r="P43" i="84" s="1"/>
  <c r="Q43" i="84" s="1"/>
  <c r="R43" i="84" s="1"/>
  <c r="S43" i="84" s="1"/>
  <c r="T43" i="84" s="1"/>
  <c r="U43" i="84" s="1"/>
  <c r="V43" i="84" s="1"/>
  <c r="W43" i="84" s="1"/>
  <c r="X43" i="84" s="1"/>
  <c r="Y43" i="84" s="1"/>
  <c r="Z43" i="84" s="1"/>
  <c r="AA43" i="84" s="1"/>
  <c r="AB43" i="84" s="1"/>
  <c r="AC43" i="84" s="1"/>
  <c r="AD43" i="84" s="1"/>
  <c r="B51" i="84" s="1"/>
  <c r="C51" i="84" s="1"/>
  <c r="D51" i="84" s="1"/>
  <c r="E51" i="84" s="1"/>
  <c r="F51" i="84" s="1"/>
  <c r="G51" i="84" s="1"/>
  <c r="H51" i="84" s="1"/>
  <c r="I51" i="84" s="1"/>
  <c r="J51" i="84" s="1"/>
  <c r="K51" i="84" s="1"/>
  <c r="L51" i="84" s="1"/>
  <c r="M51" i="84" s="1"/>
  <c r="N51" i="84" s="1"/>
  <c r="O51" i="84" s="1"/>
  <c r="P51" i="84" s="1"/>
  <c r="Q51" i="84" s="1"/>
  <c r="R51" i="84" s="1"/>
  <c r="S51" i="84" s="1"/>
  <c r="T51" i="84" s="1"/>
  <c r="U51" i="84" s="1"/>
  <c r="V51" i="84" s="1"/>
  <c r="W51" i="84" s="1"/>
  <c r="X51" i="84" s="1"/>
  <c r="Y51" i="84" s="1"/>
  <c r="Z51" i="84" s="1"/>
  <c r="AA51" i="84" s="1"/>
  <c r="AB51" i="84" s="1"/>
  <c r="AC51" i="84" s="1"/>
  <c r="AD51" i="84" s="1"/>
  <c r="AE51" i="84" s="1"/>
  <c r="AF51" i="84" s="1"/>
  <c r="B59" i="84" s="1"/>
  <c r="C59" i="84" s="1"/>
  <c r="D59" i="84" s="1"/>
  <c r="E59" i="84" s="1"/>
  <c r="F59" i="84" s="1"/>
  <c r="G59" i="84" s="1"/>
  <c r="H59" i="84" s="1"/>
  <c r="I59" i="84" s="1"/>
  <c r="J59" i="84" s="1"/>
  <c r="K59" i="84" s="1"/>
  <c r="L59" i="84" s="1"/>
  <c r="M59" i="84" s="1"/>
  <c r="N59" i="84" s="1"/>
  <c r="O59" i="84" s="1"/>
  <c r="P59" i="84" s="1"/>
  <c r="Q59" i="84" s="1"/>
  <c r="R59" i="84" s="1"/>
  <c r="S59" i="84" s="1"/>
  <c r="T59" i="84" s="1"/>
  <c r="U59" i="84" s="1"/>
  <c r="V59" i="84" s="1"/>
  <c r="W59" i="84" s="1"/>
  <c r="X59" i="84" s="1"/>
  <c r="Y59" i="84" s="1"/>
  <c r="Z59" i="84" s="1"/>
  <c r="AA59" i="84" s="1"/>
  <c r="AB59" i="84" s="1"/>
  <c r="AC59" i="84" s="1"/>
  <c r="AD59" i="84" s="1"/>
  <c r="AE59" i="84" s="1"/>
  <c r="B67" i="84" s="1"/>
  <c r="C67" i="84" s="1"/>
  <c r="D67" i="84" s="1"/>
  <c r="E67" i="84" s="1"/>
  <c r="F67" i="84" s="1"/>
  <c r="G67" i="84" s="1"/>
  <c r="H67" i="84" s="1"/>
  <c r="I67" i="84" s="1"/>
  <c r="J67" i="84" s="1"/>
  <c r="K67" i="84" s="1"/>
  <c r="L67" i="84" s="1"/>
  <c r="M67" i="84" s="1"/>
  <c r="N67" i="84" s="1"/>
  <c r="O67" i="84" s="1"/>
  <c r="P67" i="84" s="1"/>
  <c r="Q67" i="84" s="1"/>
  <c r="R67" i="84" s="1"/>
  <c r="S67" i="84" s="1"/>
  <c r="T67" i="84" s="1"/>
  <c r="U67" i="84" s="1"/>
  <c r="V67" i="84" s="1"/>
  <c r="W67" i="84" s="1"/>
  <c r="X67" i="84" s="1"/>
  <c r="Y67" i="84" s="1"/>
  <c r="Z67" i="84" s="1"/>
  <c r="AA67" i="84" s="1"/>
  <c r="AB67" i="84" s="1"/>
  <c r="AC67" i="84" s="1"/>
  <c r="AD67" i="84" s="1"/>
  <c r="AE67" i="84" s="1"/>
  <c r="AF67" i="84" s="1"/>
  <c r="B75" i="84" s="1"/>
  <c r="C75" i="84" s="1"/>
  <c r="D75" i="84" s="1"/>
  <c r="E75" i="84" s="1"/>
  <c r="F75" i="84" s="1"/>
  <c r="G75" i="84" s="1"/>
  <c r="H75" i="84" s="1"/>
  <c r="I75" i="84" s="1"/>
  <c r="J75" i="84" s="1"/>
  <c r="K75" i="84" s="1"/>
  <c r="L75" i="84" s="1"/>
  <c r="M75" i="84" s="1"/>
  <c r="N75" i="84" s="1"/>
  <c r="O75" i="84" s="1"/>
  <c r="P75" i="84" s="1"/>
  <c r="Q75" i="84" s="1"/>
  <c r="R75" i="84" s="1"/>
  <c r="S75" i="84" s="1"/>
  <c r="T75" i="84" s="1"/>
  <c r="U75" i="84" s="1"/>
  <c r="V75" i="84" s="1"/>
  <c r="W75" i="84" s="1"/>
  <c r="X75" i="84" s="1"/>
  <c r="Y75" i="84" s="1"/>
  <c r="Z75" i="84" s="1"/>
  <c r="AA75" i="84" s="1"/>
  <c r="AB75" i="84" s="1"/>
  <c r="AC75" i="84" s="1"/>
  <c r="AD75" i="84" s="1"/>
  <c r="AE75" i="84" s="1"/>
  <c r="B83" i="84" s="1"/>
  <c r="C83" i="84" s="1"/>
  <c r="D83" i="84" s="1"/>
  <c r="E83" i="84" s="1"/>
  <c r="F83" i="84" s="1"/>
  <c r="G83" i="84" s="1"/>
  <c r="H83" i="84" s="1"/>
  <c r="I83" i="84" s="1"/>
  <c r="J83" i="84" s="1"/>
  <c r="K83" i="84" s="1"/>
  <c r="L83" i="84" s="1"/>
  <c r="M83" i="84" s="1"/>
  <c r="N83" i="84" s="1"/>
  <c r="O83" i="84" s="1"/>
  <c r="P83" i="84" s="1"/>
  <c r="Q83" i="84" s="1"/>
  <c r="R83" i="84" s="1"/>
  <c r="S83" i="84" s="1"/>
  <c r="T83" i="84" s="1"/>
  <c r="U83" i="84" s="1"/>
  <c r="V83" i="84" s="1"/>
  <c r="W83" i="84" s="1"/>
  <c r="X83" i="84" s="1"/>
  <c r="Y83" i="84" s="1"/>
  <c r="Z83" i="84" s="1"/>
  <c r="AA83" i="84" s="1"/>
  <c r="AB83" i="84" s="1"/>
  <c r="AC83" i="84" s="1"/>
  <c r="AD83" i="84" s="1"/>
  <c r="AE83" i="84" s="1"/>
  <c r="AF83" i="84" s="1"/>
  <c r="B91" i="84" s="1"/>
  <c r="C91" i="84" s="1"/>
  <c r="D91" i="84" s="1"/>
  <c r="E91" i="84" s="1"/>
  <c r="F91" i="84" s="1"/>
  <c r="G91" i="84" s="1"/>
  <c r="H91" i="84" s="1"/>
  <c r="I91" i="84" s="1"/>
  <c r="J91" i="84" s="1"/>
  <c r="K91" i="84" s="1"/>
  <c r="L91" i="84" s="1"/>
  <c r="M91" i="84" s="1"/>
  <c r="N91" i="84" s="1"/>
  <c r="O91" i="84" s="1"/>
  <c r="P91" i="84" s="1"/>
  <c r="Q91" i="84" s="1"/>
  <c r="R91" i="84" s="1"/>
  <c r="S91" i="84" s="1"/>
  <c r="T91" i="84" s="1"/>
  <c r="U91" i="84" s="1"/>
  <c r="V91" i="84" s="1"/>
  <c r="W91" i="84" s="1"/>
  <c r="X91" i="84" s="1"/>
  <c r="Y91" i="84" s="1"/>
  <c r="Z91" i="84" s="1"/>
  <c r="AA91" i="84" s="1"/>
  <c r="AB91" i="84" s="1"/>
  <c r="AC91" i="84" s="1"/>
  <c r="AD91" i="84" s="1"/>
  <c r="AE91" i="84" s="1"/>
  <c r="AF91" i="84" s="1"/>
  <c r="B99" i="84" s="1"/>
  <c r="C99" i="84" s="1"/>
  <c r="D99" i="84" s="1"/>
  <c r="E99" i="84" s="1"/>
  <c r="F99" i="84" s="1"/>
  <c r="G99" i="84" s="1"/>
  <c r="H99" i="84" s="1"/>
  <c r="I99" i="84" s="1"/>
  <c r="J99" i="84" s="1"/>
  <c r="K99" i="84" s="1"/>
  <c r="L99" i="84" s="1"/>
  <c r="M99" i="84" s="1"/>
  <c r="N99" i="84" s="1"/>
  <c r="O99" i="84" s="1"/>
  <c r="P99" i="84" s="1"/>
  <c r="Q99" i="84" s="1"/>
  <c r="R99" i="84" s="1"/>
  <c r="S99" i="84" s="1"/>
  <c r="T99" i="84" s="1"/>
  <c r="U99" i="84" s="1"/>
  <c r="V99" i="84" s="1"/>
  <c r="W99" i="84" s="1"/>
  <c r="X99" i="84" s="1"/>
  <c r="Y99" i="84" s="1"/>
  <c r="Z99" i="84" s="1"/>
  <c r="AA99" i="84" s="1"/>
  <c r="AB99" i="84" s="1"/>
  <c r="AC99" i="84" s="1"/>
  <c r="AD99" i="84" s="1"/>
  <c r="AE99" i="84" s="1"/>
  <c r="B107" i="84" s="1"/>
  <c r="C107" i="84" s="1"/>
  <c r="D107" i="84" s="1"/>
  <c r="E107" i="84" s="1"/>
  <c r="F107" i="84" s="1"/>
  <c r="G107" i="84" s="1"/>
  <c r="H107" i="84" s="1"/>
  <c r="I107" i="84" s="1"/>
  <c r="J107" i="84" s="1"/>
  <c r="K107" i="84" s="1"/>
  <c r="L107" i="84" s="1"/>
  <c r="M107" i="84" s="1"/>
  <c r="N107" i="84" s="1"/>
  <c r="O107" i="84" s="1"/>
  <c r="P107" i="84" s="1"/>
  <c r="Q107" i="84" s="1"/>
  <c r="R107" i="84" s="1"/>
  <c r="S107" i="84" s="1"/>
  <c r="T107" i="84" s="1"/>
  <c r="U107" i="84" s="1"/>
  <c r="V107" i="84" s="1"/>
  <c r="W107" i="84" s="1"/>
  <c r="X107" i="84" s="1"/>
  <c r="Y107" i="84" s="1"/>
  <c r="Z107" i="84" s="1"/>
  <c r="AA107" i="84" s="1"/>
  <c r="AB107" i="84" s="1"/>
  <c r="AC107" i="84" s="1"/>
  <c r="AD107" i="84" s="1"/>
  <c r="AE107" i="84" s="1"/>
  <c r="AF107" i="84" s="1"/>
  <c r="B115" i="84" s="1"/>
  <c r="C115" i="84" s="1"/>
  <c r="D115" i="84" s="1"/>
  <c r="E115" i="84" s="1"/>
  <c r="F115" i="84" s="1"/>
  <c r="G115" i="84" s="1"/>
  <c r="H115" i="84" s="1"/>
  <c r="I115" i="84" s="1"/>
  <c r="J115" i="84" s="1"/>
  <c r="K115" i="84" s="1"/>
  <c r="L115" i="84" s="1"/>
  <c r="M115" i="84" s="1"/>
  <c r="N115" i="84" s="1"/>
  <c r="O115" i="84" s="1"/>
  <c r="P115" i="84" s="1"/>
  <c r="Q115" i="84" s="1"/>
  <c r="R115" i="84" s="1"/>
  <c r="S115" i="84" s="1"/>
  <c r="T115" i="84" s="1"/>
  <c r="U115" i="84" s="1"/>
  <c r="V115" i="84" s="1"/>
  <c r="W115" i="84" s="1"/>
  <c r="X115" i="84" s="1"/>
  <c r="Y115" i="84" s="1"/>
  <c r="Z115" i="84" s="1"/>
  <c r="AA115" i="84" s="1"/>
  <c r="AB115" i="84" s="1"/>
  <c r="AC115" i="84" s="1"/>
  <c r="AD115" i="84" s="1"/>
  <c r="AE115" i="84" s="1"/>
  <c r="B123" i="84" s="1"/>
  <c r="C123" i="84" s="1"/>
  <c r="D123" i="84" s="1"/>
  <c r="E123" i="84" s="1"/>
  <c r="F123" i="84" s="1"/>
  <c r="G123" i="84" s="1"/>
  <c r="H123" i="84" s="1"/>
  <c r="I123" i="84" s="1"/>
  <c r="J123" i="84" s="1"/>
  <c r="K123" i="84" s="1"/>
  <c r="L123" i="84" s="1"/>
  <c r="M123" i="84" s="1"/>
  <c r="N123" i="84" s="1"/>
  <c r="O123" i="84" s="1"/>
  <c r="P123" i="84" s="1"/>
  <c r="Q123" i="84" s="1"/>
  <c r="R123" i="84" s="1"/>
  <c r="S123" i="84" s="1"/>
  <c r="T123" i="84" s="1"/>
  <c r="U123" i="84" s="1"/>
  <c r="V123" i="84" s="1"/>
  <c r="W123" i="84" s="1"/>
  <c r="X123" i="84" s="1"/>
  <c r="Y123" i="84" s="1"/>
  <c r="Z123" i="84" s="1"/>
  <c r="AA123" i="84" s="1"/>
  <c r="AB123" i="84" s="1"/>
  <c r="AC123" i="84" s="1"/>
  <c r="AD123" i="84" s="1"/>
  <c r="AE123" i="84" s="1"/>
  <c r="AF123" i="84" s="1"/>
  <c r="B35" i="83"/>
  <c r="C35" i="83" s="1"/>
  <c r="D35" i="83" s="1"/>
  <c r="E35" i="83" s="1"/>
  <c r="F35" i="83" s="1"/>
  <c r="G35" i="83" s="1"/>
  <c r="H35" i="83" s="1"/>
  <c r="I35" i="83" s="1"/>
  <c r="J35" i="83" s="1"/>
  <c r="K35" i="83" s="1"/>
  <c r="L35" i="83" s="1"/>
  <c r="M35" i="83" s="1"/>
  <c r="N35" i="83" s="1"/>
  <c r="O35" i="83" s="1"/>
  <c r="P35" i="83" s="1"/>
  <c r="Q35" i="83" s="1"/>
  <c r="R35" i="83" s="1"/>
  <c r="S35" i="83" s="1"/>
  <c r="T35" i="83" s="1"/>
  <c r="U35" i="83" s="1"/>
  <c r="V35" i="83" s="1"/>
  <c r="W35" i="83" s="1"/>
  <c r="X35" i="83" s="1"/>
  <c r="Y35" i="83" s="1"/>
  <c r="Z35" i="83" s="1"/>
  <c r="AA35" i="83" s="1"/>
  <c r="AB35" i="83" s="1"/>
  <c r="AC35" i="83" s="1"/>
  <c r="AD35" i="83" s="1"/>
  <c r="AE35" i="83" s="1"/>
  <c r="AF35" i="83" s="1"/>
  <c r="B43" i="83" s="1"/>
  <c r="C43" i="83" s="1"/>
  <c r="D43" i="83" s="1"/>
  <c r="E43" i="83" s="1"/>
  <c r="F43" i="83" s="1"/>
  <c r="G43" i="83" s="1"/>
  <c r="H43" i="83" s="1"/>
  <c r="I43" i="83" s="1"/>
  <c r="J43" i="83" s="1"/>
  <c r="K43" i="83" s="1"/>
  <c r="L43" i="83" s="1"/>
  <c r="M43" i="83" s="1"/>
  <c r="N43" i="83" s="1"/>
  <c r="O43" i="83" s="1"/>
  <c r="P43" i="83" s="1"/>
  <c r="Q43" i="83" s="1"/>
  <c r="R43" i="83" s="1"/>
  <c r="S43" i="83" s="1"/>
  <c r="T43" i="83" s="1"/>
  <c r="U43" i="83" s="1"/>
  <c r="V43" i="83" s="1"/>
  <c r="W43" i="83" s="1"/>
  <c r="X43" i="83" s="1"/>
  <c r="Y43" i="83" s="1"/>
  <c r="Z43" i="83" s="1"/>
  <c r="AA43" i="83" s="1"/>
  <c r="AB43" i="83" s="1"/>
  <c r="AC43" i="83" s="1"/>
  <c r="AD43" i="83" s="1"/>
  <c r="B51" i="83" s="1"/>
  <c r="C51" i="83" s="1"/>
  <c r="D51" i="83" s="1"/>
  <c r="E51" i="83" s="1"/>
  <c r="F51" i="83" s="1"/>
  <c r="G51" i="83" s="1"/>
  <c r="H51" i="83" s="1"/>
  <c r="I51" i="83" s="1"/>
  <c r="J51" i="83" s="1"/>
  <c r="K51" i="83" s="1"/>
  <c r="L51" i="83" s="1"/>
  <c r="M51" i="83" s="1"/>
  <c r="N51" i="83" s="1"/>
  <c r="O51" i="83" s="1"/>
  <c r="P51" i="83" s="1"/>
  <c r="Q51" i="83" s="1"/>
  <c r="R51" i="83" s="1"/>
  <c r="S51" i="83" s="1"/>
  <c r="T51" i="83" s="1"/>
  <c r="U51" i="83" s="1"/>
  <c r="V51" i="83" s="1"/>
  <c r="W51" i="83" s="1"/>
  <c r="X51" i="83" s="1"/>
  <c r="Y51" i="83" s="1"/>
  <c r="Z51" i="83" s="1"/>
  <c r="AA51" i="83" s="1"/>
  <c r="AB51" i="83" s="1"/>
  <c r="AC51" i="83" s="1"/>
  <c r="AD51" i="83" s="1"/>
  <c r="AE51" i="83" s="1"/>
  <c r="AF51" i="83" s="1"/>
  <c r="B59" i="83" s="1"/>
  <c r="C59" i="83" s="1"/>
  <c r="D59" i="83" s="1"/>
  <c r="E59" i="83" s="1"/>
  <c r="F59" i="83" s="1"/>
  <c r="G59" i="83" s="1"/>
  <c r="H59" i="83" s="1"/>
  <c r="I59" i="83" s="1"/>
  <c r="J59" i="83" s="1"/>
  <c r="K59" i="83" s="1"/>
  <c r="L59" i="83" s="1"/>
  <c r="M59" i="83" s="1"/>
  <c r="N59" i="83" s="1"/>
  <c r="O59" i="83" s="1"/>
  <c r="P59" i="83" s="1"/>
  <c r="Q59" i="83" s="1"/>
  <c r="R59" i="83" s="1"/>
  <c r="S59" i="83" s="1"/>
  <c r="T59" i="83" s="1"/>
  <c r="U59" i="83" s="1"/>
  <c r="V59" i="83" s="1"/>
  <c r="W59" i="83" s="1"/>
  <c r="X59" i="83" s="1"/>
  <c r="Y59" i="83" s="1"/>
  <c r="Z59" i="83" s="1"/>
  <c r="AA59" i="83" s="1"/>
  <c r="AB59" i="83" s="1"/>
  <c r="AC59" i="83" s="1"/>
  <c r="AD59" i="83" s="1"/>
  <c r="AE59" i="83" s="1"/>
  <c r="B67" i="83" s="1"/>
  <c r="C67" i="83" s="1"/>
  <c r="D67" i="83" s="1"/>
  <c r="E67" i="83" s="1"/>
  <c r="F67" i="83" s="1"/>
  <c r="G67" i="83" s="1"/>
  <c r="H67" i="83" s="1"/>
  <c r="I67" i="83" s="1"/>
  <c r="J67" i="83" s="1"/>
  <c r="K67" i="83" s="1"/>
  <c r="L67" i="83" s="1"/>
  <c r="M67" i="83" s="1"/>
  <c r="N67" i="83" s="1"/>
  <c r="O67" i="83" s="1"/>
  <c r="P67" i="83" s="1"/>
  <c r="Q67" i="83" s="1"/>
  <c r="R67" i="83" s="1"/>
  <c r="S67" i="83" s="1"/>
  <c r="T67" i="83" s="1"/>
  <c r="U67" i="83" s="1"/>
  <c r="V67" i="83" s="1"/>
  <c r="W67" i="83" s="1"/>
  <c r="X67" i="83" s="1"/>
  <c r="Y67" i="83" s="1"/>
  <c r="Z67" i="83" s="1"/>
  <c r="AA67" i="83" s="1"/>
  <c r="AB67" i="83" s="1"/>
  <c r="AC67" i="83" s="1"/>
  <c r="AD67" i="83" s="1"/>
  <c r="AE67" i="83" s="1"/>
  <c r="AF67" i="83" s="1"/>
  <c r="B75" i="83" s="1"/>
  <c r="C75" i="83" s="1"/>
  <c r="D75" i="83" s="1"/>
  <c r="E75" i="83" s="1"/>
  <c r="F75" i="83" s="1"/>
  <c r="G75" i="83" s="1"/>
  <c r="H75" i="83" s="1"/>
  <c r="I75" i="83" s="1"/>
  <c r="J75" i="83" s="1"/>
  <c r="K75" i="83" s="1"/>
  <c r="L75" i="83" s="1"/>
  <c r="M75" i="83" s="1"/>
  <c r="N75" i="83" s="1"/>
  <c r="O75" i="83" s="1"/>
  <c r="P75" i="83" s="1"/>
  <c r="Q75" i="83" s="1"/>
  <c r="R75" i="83" s="1"/>
  <c r="S75" i="83" s="1"/>
  <c r="T75" i="83" s="1"/>
  <c r="U75" i="83" s="1"/>
  <c r="V75" i="83" s="1"/>
  <c r="W75" i="83" s="1"/>
  <c r="X75" i="83" s="1"/>
  <c r="Y75" i="83" s="1"/>
  <c r="Z75" i="83" s="1"/>
  <c r="AA75" i="83" s="1"/>
  <c r="AB75" i="83" s="1"/>
  <c r="AC75" i="83" s="1"/>
  <c r="AD75" i="83" s="1"/>
  <c r="AE75" i="83" s="1"/>
  <c r="B83" i="83" s="1"/>
  <c r="C83" i="83" s="1"/>
  <c r="D83" i="83" s="1"/>
  <c r="E83" i="83" s="1"/>
  <c r="F83" i="83" s="1"/>
  <c r="G83" i="83" s="1"/>
  <c r="H83" i="83" s="1"/>
  <c r="I83" i="83" s="1"/>
  <c r="J83" i="83" s="1"/>
  <c r="K83" i="83" s="1"/>
  <c r="L83" i="83" s="1"/>
  <c r="M83" i="83" s="1"/>
  <c r="N83" i="83" s="1"/>
  <c r="O83" i="83" s="1"/>
  <c r="P83" i="83" s="1"/>
  <c r="Q83" i="83" s="1"/>
  <c r="R83" i="83" s="1"/>
  <c r="S83" i="83" s="1"/>
  <c r="T83" i="83" s="1"/>
  <c r="U83" i="83" s="1"/>
  <c r="V83" i="83" s="1"/>
  <c r="W83" i="83" s="1"/>
  <c r="X83" i="83" s="1"/>
  <c r="Y83" i="83" s="1"/>
  <c r="Z83" i="83" s="1"/>
  <c r="AA83" i="83" s="1"/>
  <c r="AB83" i="83" s="1"/>
  <c r="AC83" i="83" s="1"/>
  <c r="AD83" i="83" s="1"/>
  <c r="AE83" i="83" s="1"/>
  <c r="AF83" i="83" s="1"/>
  <c r="B91" i="83" s="1"/>
  <c r="C91" i="83" s="1"/>
  <c r="D91" i="83" s="1"/>
  <c r="E91" i="83" s="1"/>
  <c r="F91" i="83" s="1"/>
  <c r="G91" i="83" s="1"/>
  <c r="H91" i="83" s="1"/>
  <c r="I91" i="83" s="1"/>
  <c r="J91" i="83" s="1"/>
  <c r="K91" i="83" s="1"/>
  <c r="L91" i="83" s="1"/>
  <c r="M91" i="83" s="1"/>
  <c r="N91" i="83" s="1"/>
  <c r="O91" i="83" s="1"/>
  <c r="P91" i="83" s="1"/>
  <c r="Q91" i="83" s="1"/>
  <c r="R91" i="83" s="1"/>
  <c r="S91" i="83" s="1"/>
  <c r="T91" i="83" s="1"/>
  <c r="U91" i="83" s="1"/>
  <c r="V91" i="83" s="1"/>
  <c r="W91" i="83" s="1"/>
  <c r="X91" i="83" s="1"/>
  <c r="Y91" i="83" s="1"/>
  <c r="Z91" i="83" s="1"/>
  <c r="AA91" i="83" s="1"/>
  <c r="AB91" i="83" s="1"/>
  <c r="AC91" i="83" s="1"/>
  <c r="AD91" i="83" s="1"/>
  <c r="AE91" i="83" s="1"/>
  <c r="AF91" i="83" s="1"/>
  <c r="B99" i="83" s="1"/>
  <c r="C99" i="83" s="1"/>
  <c r="D99" i="83" s="1"/>
  <c r="E99" i="83" s="1"/>
  <c r="F99" i="83" s="1"/>
  <c r="G99" i="83" s="1"/>
  <c r="H99" i="83" s="1"/>
  <c r="I99" i="83" s="1"/>
  <c r="J99" i="83" s="1"/>
  <c r="K99" i="83" s="1"/>
  <c r="L99" i="83" s="1"/>
  <c r="M99" i="83" s="1"/>
  <c r="N99" i="83" s="1"/>
  <c r="O99" i="83" s="1"/>
  <c r="P99" i="83" s="1"/>
  <c r="Q99" i="83" s="1"/>
  <c r="R99" i="83" s="1"/>
  <c r="S99" i="83" s="1"/>
  <c r="T99" i="83" s="1"/>
  <c r="U99" i="83" s="1"/>
  <c r="V99" i="83" s="1"/>
  <c r="W99" i="83" s="1"/>
  <c r="X99" i="83" s="1"/>
  <c r="Y99" i="83" s="1"/>
  <c r="Z99" i="83" s="1"/>
  <c r="AA99" i="83" s="1"/>
  <c r="AB99" i="83" s="1"/>
  <c r="AC99" i="83" s="1"/>
  <c r="AD99" i="83" s="1"/>
  <c r="AE99" i="83" s="1"/>
  <c r="B107" i="83" s="1"/>
  <c r="C107" i="83" s="1"/>
  <c r="D107" i="83" s="1"/>
  <c r="E107" i="83" s="1"/>
  <c r="F107" i="83" s="1"/>
  <c r="G107" i="83" s="1"/>
  <c r="H107" i="83" s="1"/>
  <c r="I107" i="83" s="1"/>
  <c r="J107" i="83" s="1"/>
  <c r="K107" i="83" s="1"/>
  <c r="L107" i="83" s="1"/>
  <c r="M107" i="83" s="1"/>
  <c r="N107" i="83" s="1"/>
  <c r="O107" i="83" s="1"/>
  <c r="P107" i="83" s="1"/>
  <c r="Q107" i="83" s="1"/>
  <c r="R107" i="83" s="1"/>
  <c r="S107" i="83" s="1"/>
  <c r="T107" i="83" s="1"/>
  <c r="U107" i="83" s="1"/>
  <c r="V107" i="83" s="1"/>
  <c r="W107" i="83" s="1"/>
  <c r="X107" i="83" s="1"/>
  <c r="Y107" i="83" s="1"/>
  <c r="Z107" i="83" s="1"/>
  <c r="AA107" i="83" s="1"/>
  <c r="AB107" i="83" s="1"/>
  <c r="AC107" i="83" s="1"/>
  <c r="AD107" i="83" s="1"/>
  <c r="AE107" i="83" s="1"/>
  <c r="AF107" i="83" s="1"/>
  <c r="B115" i="83" s="1"/>
  <c r="C115" i="83" s="1"/>
  <c r="D115" i="83" s="1"/>
  <c r="E115" i="83" s="1"/>
  <c r="F115" i="83" s="1"/>
  <c r="G115" i="83" s="1"/>
  <c r="H115" i="83" s="1"/>
  <c r="I115" i="83" s="1"/>
  <c r="J115" i="83" s="1"/>
  <c r="K115" i="83" s="1"/>
  <c r="L115" i="83" s="1"/>
  <c r="M115" i="83" s="1"/>
  <c r="N115" i="83" s="1"/>
  <c r="O115" i="83" s="1"/>
  <c r="P115" i="83" s="1"/>
  <c r="Q115" i="83" s="1"/>
  <c r="R115" i="83" s="1"/>
  <c r="S115" i="83" s="1"/>
  <c r="T115" i="83" s="1"/>
  <c r="U115" i="83" s="1"/>
  <c r="V115" i="83" s="1"/>
  <c r="W115" i="83" s="1"/>
  <c r="X115" i="83" s="1"/>
  <c r="Y115" i="83" s="1"/>
  <c r="Z115" i="83" s="1"/>
  <c r="AA115" i="83" s="1"/>
  <c r="AB115" i="83" s="1"/>
  <c r="AC115" i="83" s="1"/>
  <c r="AD115" i="83" s="1"/>
  <c r="AE115" i="83" s="1"/>
  <c r="B123" i="83" s="1"/>
  <c r="C123" i="83" s="1"/>
  <c r="D123" i="83" s="1"/>
  <c r="E123" i="83" s="1"/>
  <c r="F123" i="83" s="1"/>
  <c r="G123" i="83" s="1"/>
  <c r="H123" i="83" s="1"/>
  <c r="I123" i="83" s="1"/>
  <c r="J123" i="83" s="1"/>
  <c r="K123" i="83" s="1"/>
  <c r="L123" i="83" s="1"/>
  <c r="M123" i="83" s="1"/>
  <c r="N123" i="83" s="1"/>
  <c r="O123" i="83" s="1"/>
  <c r="P123" i="83" s="1"/>
  <c r="Q123" i="83" s="1"/>
  <c r="R123" i="83" s="1"/>
  <c r="S123" i="83" s="1"/>
  <c r="T123" i="83" s="1"/>
  <c r="U123" i="83" s="1"/>
  <c r="V123" i="83" s="1"/>
  <c r="W123" i="83" s="1"/>
  <c r="X123" i="83" s="1"/>
  <c r="Y123" i="83" s="1"/>
  <c r="Z123" i="83" s="1"/>
  <c r="AA123" i="83" s="1"/>
  <c r="AB123" i="83" s="1"/>
  <c r="AC123" i="83" s="1"/>
  <c r="AD123" i="83" s="1"/>
  <c r="AE123" i="83" s="1"/>
  <c r="AF123" i="83" s="1"/>
  <c r="B35" i="77"/>
  <c r="C35" i="77" s="1"/>
  <c r="D35" i="77" s="1"/>
  <c r="E35" i="77" s="1"/>
  <c r="F35" i="77" s="1"/>
  <c r="G35" i="77" s="1"/>
  <c r="H35" i="77" s="1"/>
  <c r="I35" i="77" s="1"/>
  <c r="J35" i="77" s="1"/>
  <c r="K35" i="77" s="1"/>
  <c r="L35" i="77" s="1"/>
  <c r="M35" i="77" s="1"/>
  <c r="N35" i="77" s="1"/>
  <c r="O35" i="77" s="1"/>
  <c r="P35" i="77" s="1"/>
  <c r="Q35" i="77" s="1"/>
  <c r="R35" i="77" s="1"/>
  <c r="S35" i="77" s="1"/>
  <c r="T35" i="77" s="1"/>
  <c r="U35" i="77" s="1"/>
  <c r="V35" i="77" s="1"/>
  <c r="W35" i="77" s="1"/>
  <c r="X35" i="77" s="1"/>
  <c r="Y35" i="77" s="1"/>
  <c r="Z35" i="77" s="1"/>
  <c r="AA35" i="77" s="1"/>
  <c r="AB35" i="77" s="1"/>
  <c r="AC35" i="77" s="1"/>
  <c r="AD35" i="77" s="1"/>
  <c r="AE35" i="77" s="1"/>
  <c r="AF35" i="77" s="1"/>
  <c r="B43" i="77" s="1"/>
  <c r="C43" i="77" s="1"/>
  <c r="D43" i="77" s="1"/>
  <c r="E43" i="77" s="1"/>
  <c r="F43" i="77" s="1"/>
  <c r="G43" i="77" s="1"/>
  <c r="H43" i="77" s="1"/>
  <c r="I43" i="77" s="1"/>
  <c r="J43" i="77" s="1"/>
  <c r="K43" i="77" s="1"/>
  <c r="L43" i="77" s="1"/>
  <c r="M43" i="77" s="1"/>
  <c r="N43" i="77" s="1"/>
  <c r="O43" i="77" s="1"/>
  <c r="P43" i="77" s="1"/>
  <c r="Q43" i="77" s="1"/>
  <c r="R43" i="77" s="1"/>
  <c r="S43" i="77" s="1"/>
  <c r="T43" i="77" s="1"/>
  <c r="U43" i="77" s="1"/>
  <c r="V43" i="77" s="1"/>
  <c r="W43" i="77" s="1"/>
  <c r="X43" i="77" s="1"/>
  <c r="Y43" i="77" s="1"/>
  <c r="Z43" i="77" s="1"/>
  <c r="AA43" i="77" s="1"/>
  <c r="AB43" i="77" s="1"/>
  <c r="AC43" i="77" s="1"/>
  <c r="AD43" i="77" s="1"/>
  <c r="B51" i="77" s="1"/>
  <c r="C51" i="77" s="1"/>
  <c r="D51" i="77" s="1"/>
  <c r="E51" i="77" s="1"/>
  <c r="F51" i="77" s="1"/>
  <c r="G51" i="77" s="1"/>
  <c r="H51" i="77" s="1"/>
  <c r="I51" i="77" s="1"/>
  <c r="J51" i="77" s="1"/>
  <c r="K51" i="77" s="1"/>
  <c r="L51" i="77" s="1"/>
  <c r="M51" i="77" s="1"/>
  <c r="N51" i="77" s="1"/>
  <c r="O51" i="77" s="1"/>
  <c r="P51" i="77" s="1"/>
  <c r="Q51" i="77" s="1"/>
  <c r="R51" i="77" s="1"/>
  <c r="S51" i="77" s="1"/>
  <c r="T51" i="77" s="1"/>
  <c r="U51" i="77" s="1"/>
  <c r="V51" i="77" s="1"/>
  <c r="W51" i="77" s="1"/>
  <c r="X51" i="77" s="1"/>
  <c r="Y51" i="77" s="1"/>
  <c r="Z51" i="77" s="1"/>
  <c r="AA51" i="77" s="1"/>
  <c r="AB51" i="77" s="1"/>
  <c r="AC51" i="77" s="1"/>
  <c r="AD51" i="77" s="1"/>
  <c r="AE51" i="77" s="1"/>
  <c r="AF51" i="77" s="1"/>
  <c r="B59" i="77" s="1"/>
  <c r="C59" i="77" s="1"/>
  <c r="D59" i="77" s="1"/>
  <c r="E59" i="77" s="1"/>
  <c r="F59" i="77" s="1"/>
  <c r="G59" i="77" s="1"/>
  <c r="H59" i="77" s="1"/>
  <c r="I59" i="77" s="1"/>
  <c r="J59" i="77" s="1"/>
  <c r="K59" i="77" s="1"/>
  <c r="L59" i="77" s="1"/>
  <c r="M59" i="77" s="1"/>
  <c r="N59" i="77" s="1"/>
  <c r="O59" i="77" s="1"/>
  <c r="P59" i="77" s="1"/>
  <c r="Q59" i="77" s="1"/>
  <c r="R59" i="77" s="1"/>
  <c r="S59" i="77" s="1"/>
  <c r="T59" i="77" s="1"/>
  <c r="U59" i="77" s="1"/>
  <c r="V59" i="77" s="1"/>
  <c r="W59" i="77" s="1"/>
  <c r="X59" i="77" s="1"/>
  <c r="Y59" i="77" s="1"/>
  <c r="Z59" i="77" s="1"/>
  <c r="AA59" i="77" s="1"/>
  <c r="AB59" i="77" s="1"/>
  <c r="AC59" i="77" s="1"/>
  <c r="AD59" i="77" s="1"/>
  <c r="AE59" i="77" s="1"/>
  <c r="B67" i="77" s="1"/>
  <c r="C67" i="77" s="1"/>
  <c r="D67" i="77" s="1"/>
  <c r="E67" i="77" s="1"/>
  <c r="F67" i="77" s="1"/>
  <c r="G67" i="77" s="1"/>
  <c r="H67" i="77" s="1"/>
  <c r="I67" i="77" s="1"/>
  <c r="J67" i="77" s="1"/>
  <c r="K67" i="77" s="1"/>
  <c r="L67" i="77" s="1"/>
  <c r="M67" i="77" s="1"/>
  <c r="N67" i="77" s="1"/>
  <c r="O67" i="77" s="1"/>
  <c r="P67" i="77" s="1"/>
  <c r="Q67" i="77" s="1"/>
  <c r="R67" i="77" s="1"/>
  <c r="S67" i="77" s="1"/>
  <c r="T67" i="77" s="1"/>
  <c r="U67" i="77" s="1"/>
  <c r="V67" i="77" s="1"/>
  <c r="W67" i="77" s="1"/>
  <c r="X67" i="77" s="1"/>
  <c r="Y67" i="77" s="1"/>
  <c r="Z67" i="77" s="1"/>
  <c r="AA67" i="77" s="1"/>
  <c r="AB67" i="77" s="1"/>
  <c r="AC67" i="77" s="1"/>
  <c r="AD67" i="77" s="1"/>
  <c r="AE67" i="77" s="1"/>
  <c r="AF67" i="77" s="1"/>
  <c r="B75" i="77" s="1"/>
  <c r="C75" i="77" s="1"/>
  <c r="D75" i="77" s="1"/>
  <c r="E75" i="77" s="1"/>
  <c r="F75" i="77" s="1"/>
  <c r="G75" i="77" s="1"/>
  <c r="H75" i="77" s="1"/>
  <c r="I75" i="77" s="1"/>
  <c r="J75" i="77" s="1"/>
  <c r="K75" i="77" s="1"/>
  <c r="L75" i="77" s="1"/>
  <c r="M75" i="77" s="1"/>
  <c r="N75" i="77" s="1"/>
  <c r="O75" i="77" s="1"/>
  <c r="P75" i="77" s="1"/>
  <c r="Q75" i="77" s="1"/>
  <c r="R75" i="77" s="1"/>
  <c r="S75" i="77" s="1"/>
  <c r="T75" i="77" s="1"/>
  <c r="U75" i="77" s="1"/>
  <c r="V75" i="77" s="1"/>
  <c r="W75" i="77" s="1"/>
  <c r="X75" i="77" s="1"/>
  <c r="Y75" i="77" s="1"/>
  <c r="Z75" i="77" s="1"/>
  <c r="AA75" i="77" s="1"/>
  <c r="AB75" i="77" s="1"/>
  <c r="AC75" i="77" s="1"/>
  <c r="AD75" i="77" s="1"/>
  <c r="AE75" i="77" s="1"/>
  <c r="B83" i="77" s="1"/>
  <c r="C83" i="77" s="1"/>
  <c r="D83" i="77" s="1"/>
  <c r="E83" i="77" s="1"/>
  <c r="F83" i="77" s="1"/>
  <c r="G83" i="77" s="1"/>
  <c r="H83" i="77" s="1"/>
  <c r="I83" i="77" s="1"/>
  <c r="J83" i="77" s="1"/>
  <c r="K83" i="77" s="1"/>
  <c r="L83" i="77" s="1"/>
  <c r="M83" i="77" s="1"/>
  <c r="N83" i="77" s="1"/>
  <c r="O83" i="77" s="1"/>
  <c r="P83" i="77" s="1"/>
  <c r="Q83" i="77" s="1"/>
  <c r="R83" i="77" s="1"/>
  <c r="S83" i="77" s="1"/>
  <c r="T83" i="77" s="1"/>
  <c r="U83" i="77" s="1"/>
  <c r="V83" i="77" s="1"/>
  <c r="W83" i="77" s="1"/>
  <c r="X83" i="77" s="1"/>
  <c r="Y83" i="77" s="1"/>
  <c r="Z83" i="77" s="1"/>
  <c r="AA83" i="77" s="1"/>
  <c r="AB83" i="77" s="1"/>
  <c r="AC83" i="77" s="1"/>
  <c r="AD83" i="77" s="1"/>
  <c r="AE83" i="77" s="1"/>
  <c r="AF83" i="77" s="1"/>
  <c r="B91" i="77" s="1"/>
  <c r="C91" i="77" s="1"/>
  <c r="D91" i="77" s="1"/>
  <c r="E91" i="77" s="1"/>
  <c r="F91" i="77" s="1"/>
  <c r="G91" i="77" s="1"/>
  <c r="H91" i="77" s="1"/>
  <c r="I91" i="77" s="1"/>
  <c r="J91" i="77" s="1"/>
  <c r="K91" i="77" s="1"/>
  <c r="L91" i="77" s="1"/>
  <c r="M91" i="77" s="1"/>
  <c r="N91" i="77" s="1"/>
  <c r="O91" i="77" s="1"/>
  <c r="P91" i="77" s="1"/>
  <c r="Q91" i="77" s="1"/>
  <c r="R91" i="77" s="1"/>
  <c r="S91" i="77" s="1"/>
  <c r="T91" i="77" s="1"/>
  <c r="U91" i="77" s="1"/>
  <c r="V91" i="77" s="1"/>
  <c r="W91" i="77" s="1"/>
  <c r="X91" i="77" s="1"/>
  <c r="Y91" i="77" s="1"/>
  <c r="Z91" i="77" s="1"/>
  <c r="AA91" i="77" s="1"/>
  <c r="AB91" i="77" s="1"/>
  <c r="AC91" i="77" s="1"/>
  <c r="AD91" i="77" s="1"/>
  <c r="AE91" i="77" s="1"/>
  <c r="AF91" i="77" s="1"/>
  <c r="B99" i="77" s="1"/>
  <c r="C99" i="77" s="1"/>
  <c r="D99" i="77" s="1"/>
  <c r="E99" i="77" s="1"/>
  <c r="F99" i="77" s="1"/>
  <c r="G99" i="77" s="1"/>
  <c r="H99" i="77" s="1"/>
  <c r="I99" i="77" s="1"/>
  <c r="J99" i="77" s="1"/>
  <c r="K99" i="77" s="1"/>
  <c r="L99" i="77" s="1"/>
  <c r="M99" i="77" s="1"/>
  <c r="N99" i="77" s="1"/>
  <c r="O99" i="77" s="1"/>
  <c r="P99" i="77" s="1"/>
  <c r="Q99" i="77" s="1"/>
  <c r="R99" i="77" s="1"/>
  <c r="S99" i="77" s="1"/>
  <c r="T99" i="77" s="1"/>
  <c r="U99" i="77" s="1"/>
  <c r="V99" i="77" s="1"/>
  <c r="W99" i="77" s="1"/>
  <c r="X99" i="77" s="1"/>
  <c r="Y99" i="77" s="1"/>
  <c r="Z99" i="77" s="1"/>
  <c r="AA99" i="77" s="1"/>
  <c r="AB99" i="77" s="1"/>
  <c r="AC99" i="77" s="1"/>
  <c r="AD99" i="77" s="1"/>
  <c r="AE99" i="77" s="1"/>
  <c r="B107" i="77" s="1"/>
  <c r="C107" i="77" s="1"/>
  <c r="D107" i="77" s="1"/>
  <c r="E107" i="77" s="1"/>
  <c r="F107" i="77" s="1"/>
  <c r="G107" i="77" s="1"/>
  <c r="H107" i="77" s="1"/>
  <c r="I107" i="77" s="1"/>
  <c r="J107" i="77" s="1"/>
  <c r="K107" i="77" s="1"/>
  <c r="L107" i="77" s="1"/>
  <c r="M107" i="77" s="1"/>
  <c r="N107" i="77" s="1"/>
  <c r="O107" i="77" s="1"/>
  <c r="P107" i="77" s="1"/>
  <c r="Q107" i="77" s="1"/>
  <c r="R107" i="77" s="1"/>
  <c r="S107" i="77" s="1"/>
  <c r="T107" i="77" s="1"/>
  <c r="U107" i="77" s="1"/>
  <c r="V107" i="77" s="1"/>
  <c r="W107" i="77" s="1"/>
  <c r="X107" i="77" s="1"/>
  <c r="Y107" i="77" s="1"/>
  <c r="Z107" i="77" s="1"/>
  <c r="AA107" i="77" s="1"/>
  <c r="AB107" i="77" s="1"/>
  <c r="AC107" i="77" s="1"/>
  <c r="AD107" i="77" s="1"/>
  <c r="AE107" i="77" s="1"/>
  <c r="AF107" i="77" s="1"/>
  <c r="B115" i="77" s="1"/>
  <c r="C115" i="77" s="1"/>
  <c r="D115" i="77" s="1"/>
  <c r="E115" i="77" s="1"/>
  <c r="F115" i="77" s="1"/>
  <c r="G115" i="77" s="1"/>
  <c r="H115" i="77" s="1"/>
  <c r="I115" i="77" s="1"/>
  <c r="J115" i="77" s="1"/>
  <c r="K115" i="77" s="1"/>
  <c r="L115" i="77" s="1"/>
  <c r="M115" i="77" s="1"/>
  <c r="N115" i="77" s="1"/>
  <c r="O115" i="77" s="1"/>
  <c r="P115" i="77" s="1"/>
  <c r="Q115" i="77" s="1"/>
  <c r="R115" i="77" s="1"/>
  <c r="S115" i="77" s="1"/>
  <c r="T115" i="77" s="1"/>
  <c r="U115" i="77" s="1"/>
  <c r="V115" i="77" s="1"/>
  <c r="W115" i="77" s="1"/>
  <c r="X115" i="77" s="1"/>
  <c r="Y115" i="77" s="1"/>
  <c r="Z115" i="77" s="1"/>
  <c r="AA115" i="77" s="1"/>
  <c r="AB115" i="77" s="1"/>
  <c r="AC115" i="77" s="1"/>
  <c r="AD115" i="77" s="1"/>
  <c r="AE115" i="77" s="1"/>
  <c r="B123" i="77" s="1"/>
  <c r="C123" i="77" s="1"/>
  <c r="D123" i="77" s="1"/>
  <c r="E123" i="77" s="1"/>
  <c r="F123" i="77" s="1"/>
  <c r="G123" i="77" s="1"/>
  <c r="H123" i="77" s="1"/>
  <c r="I123" i="77" s="1"/>
  <c r="J123" i="77" s="1"/>
  <c r="K123" i="77" s="1"/>
  <c r="L123" i="77" s="1"/>
  <c r="M123" i="77" s="1"/>
  <c r="N123" i="77" s="1"/>
  <c r="O123" i="77" s="1"/>
  <c r="P123" i="77" s="1"/>
  <c r="Q123" i="77" s="1"/>
  <c r="R123" i="77" s="1"/>
  <c r="S123" i="77" s="1"/>
  <c r="T123" i="77" s="1"/>
  <c r="U123" i="77" s="1"/>
  <c r="V123" i="77" s="1"/>
  <c r="W123" i="77" s="1"/>
  <c r="X123" i="77" s="1"/>
  <c r="Y123" i="77" s="1"/>
  <c r="Z123" i="77" s="1"/>
  <c r="AA123" i="77" s="1"/>
  <c r="AB123" i="77" s="1"/>
  <c r="AC123" i="77" s="1"/>
  <c r="AD123" i="77" s="1"/>
  <c r="AE123" i="77" s="1"/>
  <c r="AF123" i="77" s="1"/>
  <c r="B35" i="75"/>
  <c r="C35" i="75" s="1"/>
  <c r="D35" i="75" s="1"/>
  <c r="E35" i="75" s="1"/>
  <c r="F35" i="75" s="1"/>
  <c r="G35" i="75" s="1"/>
  <c r="H35" i="75" s="1"/>
  <c r="I35" i="75" s="1"/>
  <c r="J35" i="75" s="1"/>
  <c r="K35" i="75" s="1"/>
  <c r="L35" i="75" s="1"/>
  <c r="M35" i="75" s="1"/>
  <c r="N35" i="75" s="1"/>
  <c r="O35" i="75" s="1"/>
  <c r="P35" i="75" s="1"/>
  <c r="Q35" i="75" s="1"/>
  <c r="R35" i="75" s="1"/>
  <c r="S35" i="75" s="1"/>
  <c r="T35" i="75" s="1"/>
  <c r="U35" i="75" s="1"/>
  <c r="V35" i="75" s="1"/>
  <c r="W35" i="75" s="1"/>
  <c r="X35" i="75" s="1"/>
  <c r="Y35" i="75" s="1"/>
  <c r="Z35" i="75" s="1"/>
  <c r="AA35" i="75" s="1"/>
  <c r="AB35" i="75" s="1"/>
  <c r="AC35" i="75" s="1"/>
  <c r="AD35" i="75" s="1"/>
  <c r="AE35" i="75" s="1"/>
  <c r="AF35" i="75" s="1"/>
  <c r="B43" i="75" s="1"/>
  <c r="C43" i="75" s="1"/>
  <c r="D43" i="75" s="1"/>
  <c r="E43" i="75" s="1"/>
  <c r="F43" i="75" s="1"/>
  <c r="G43" i="75" s="1"/>
  <c r="H43" i="75" s="1"/>
  <c r="I43" i="75" s="1"/>
  <c r="J43" i="75" s="1"/>
  <c r="K43" i="75" s="1"/>
  <c r="L43" i="75" s="1"/>
  <c r="M43" i="75" s="1"/>
  <c r="N43" i="75" s="1"/>
  <c r="O43" i="75" s="1"/>
  <c r="P43" i="75" s="1"/>
  <c r="Q43" i="75" s="1"/>
  <c r="R43" i="75" s="1"/>
  <c r="S43" i="75" s="1"/>
  <c r="T43" i="75" s="1"/>
  <c r="U43" i="75" s="1"/>
  <c r="V43" i="75" s="1"/>
  <c r="W43" i="75" s="1"/>
  <c r="X43" i="75" s="1"/>
  <c r="Y43" i="75" s="1"/>
  <c r="Z43" i="75" s="1"/>
  <c r="AA43" i="75" s="1"/>
  <c r="AB43" i="75" s="1"/>
  <c r="AC43" i="75" s="1"/>
  <c r="AD43" i="75" s="1"/>
  <c r="B51" i="75" s="1"/>
  <c r="C51" i="75" s="1"/>
  <c r="D51" i="75" s="1"/>
  <c r="E51" i="75" s="1"/>
  <c r="F51" i="75" s="1"/>
  <c r="G51" i="75" s="1"/>
  <c r="H51" i="75" s="1"/>
  <c r="I51" i="75" s="1"/>
  <c r="J51" i="75" s="1"/>
  <c r="K51" i="75" s="1"/>
  <c r="L51" i="75" s="1"/>
  <c r="M51" i="75" s="1"/>
  <c r="N51" i="75" s="1"/>
  <c r="O51" i="75" s="1"/>
  <c r="P51" i="75" s="1"/>
  <c r="Q51" i="75" s="1"/>
  <c r="R51" i="75" s="1"/>
  <c r="S51" i="75" s="1"/>
  <c r="T51" i="75" s="1"/>
  <c r="U51" i="75" s="1"/>
  <c r="V51" i="75" s="1"/>
  <c r="W51" i="75" s="1"/>
  <c r="X51" i="75" s="1"/>
  <c r="Y51" i="75" s="1"/>
  <c r="Z51" i="75" s="1"/>
  <c r="AA51" i="75" s="1"/>
  <c r="AB51" i="75" s="1"/>
  <c r="AC51" i="75" s="1"/>
  <c r="AD51" i="75" s="1"/>
  <c r="AE51" i="75" s="1"/>
  <c r="AF51" i="75" s="1"/>
  <c r="B59" i="75" s="1"/>
  <c r="C59" i="75" s="1"/>
  <c r="D59" i="75" s="1"/>
  <c r="E59" i="75" s="1"/>
  <c r="F59" i="75" s="1"/>
  <c r="G59" i="75" s="1"/>
  <c r="H59" i="75" s="1"/>
  <c r="I59" i="75" s="1"/>
  <c r="J59" i="75" s="1"/>
  <c r="K59" i="75" s="1"/>
  <c r="L59" i="75" s="1"/>
  <c r="M59" i="75" s="1"/>
  <c r="N59" i="75" s="1"/>
  <c r="O59" i="75" s="1"/>
  <c r="P59" i="75" s="1"/>
  <c r="Q59" i="75" s="1"/>
  <c r="R59" i="75" s="1"/>
  <c r="S59" i="75" s="1"/>
  <c r="T59" i="75" s="1"/>
  <c r="U59" i="75" s="1"/>
  <c r="V59" i="75" s="1"/>
  <c r="W59" i="75" s="1"/>
  <c r="X59" i="75" s="1"/>
  <c r="Y59" i="75" s="1"/>
  <c r="Z59" i="75" s="1"/>
  <c r="AA59" i="75" s="1"/>
  <c r="AB59" i="75" s="1"/>
  <c r="AC59" i="75" s="1"/>
  <c r="AD59" i="75" s="1"/>
  <c r="AE59" i="75" s="1"/>
  <c r="B67" i="75" s="1"/>
  <c r="C67" i="75" s="1"/>
  <c r="D67" i="75" s="1"/>
  <c r="E67" i="75" s="1"/>
  <c r="F67" i="75" s="1"/>
  <c r="G67" i="75" s="1"/>
  <c r="H67" i="75" s="1"/>
  <c r="I67" i="75" s="1"/>
  <c r="J67" i="75" s="1"/>
  <c r="K67" i="75" s="1"/>
  <c r="L67" i="75" s="1"/>
  <c r="M67" i="75" s="1"/>
  <c r="N67" i="75" s="1"/>
  <c r="O67" i="75" s="1"/>
  <c r="P67" i="75" s="1"/>
  <c r="Q67" i="75" s="1"/>
  <c r="R67" i="75" s="1"/>
  <c r="S67" i="75" s="1"/>
  <c r="T67" i="75" s="1"/>
  <c r="U67" i="75" s="1"/>
  <c r="V67" i="75" s="1"/>
  <c r="W67" i="75" s="1"/>
  <c r="X67" i="75" s="1"/>
  <c r="Y67" i="75" s="1"/>
  <c r="Z67" i="75" s="1"/>
  <c r="AA67" i="75" s="1"/>
  <c r="AB67" i="75" s="1"/>
  <c r="AC67" i="75" s="1"/>
  <c r="AD67" i="75" s="1"/>
  <c r="AE67" i="75" s="1"/>
  <c r="AF67" i="75" s="1"/>
  <c r="B75" i="75" s="1"/>
  <c r="C75" i="75" s="1"/>
  <c r="D75" i="75" s="1"/>
  <c r="E75" i="75" s="1"/>
  <c r="F75" i="75" s="1"/>
  <c r="G75" i="75" s="1"/>
  <c r="H75" i="75" s="1"/>
  <c r="I75" i="75" s="1"/>
  <c r="J75" i="75" s="1"/>
  <c r="K75" i="75" s="1"/>
  <c r="L75" i="75" s="1"/>
  <c r="M75" i="75" s="1"/>
  <c r="N75" i="75" s="1"/>
  <c r="O75" i="75" s="1"/>
  <c r="P75" i="75" s="1"/>
  <c r="Q75" i="75" s="1"/>
  <c r="R75" i="75" s="1"/>
  <c r="S75" i="75" s="1"/>
  <c r="T75" i="75" s="1"/>
  <c r="U75" i="75" s="1"/>
  <c r="V75" i="75" s="1"/>
  <c r="W75" i="75" s="1"/>
  <c r="X75" i="75" s="1"/>
  <c r="Y75" i="75" s="1"/>
  <c r="Z75" i="75" s="1"/>
  <c r="AA75" i="75" s="1"/>
  <c r="AB75" i="75" s="1"/>
  <c r="AC75" i="75" s="1"/>
  <c r="AD75" i="75" s="1"/>
  <c r="AE75" i="75" s="1"/>
  <c r="B83" i="75" s="1"/>
  <c r="C83" i="75" s="1"/>
  <c r="D83" i="75" s="1"/>
  <c r="E83" i="75" s="1"/>
  <c r="F83" i="75" s="1"/>
  <c r="G83" i="75" s="1"/>
  <c r="H83" i="75" s="1"/>
  <c r="I83" i="75" s="1"/>
  <c r="J83" i="75" s="1"/>
  <c r="K83" i="75" s="1"/>
  <c r="L83" i="75" s="1"/>
  <c r="M83" i="75" s="1"/>
  <c r="N83" i="75" s="1"/>
  <c r="O83" i="75" s="1"/>
  <c r="P83" i="75" s="1"/>
  <c r="Q83" i="75" s="1"/>
  <c r="R83" i="75" s="1"/>
  <c r="S83" i="75" s="1"/>
  <c r="T83" i="75" s="1"/>
  <c r="U83" i="75" s="1"/>
  <c r="V83" i="75" s="1"/>
  <c r="W83" i="75" s="1"/>
  <c r="X83" i="75" s="1"/>
  <c r="Y83" i="75" s="1"/>
  <c r="Z83" i="75" s="1"/>
  <c r="AA83" i="75" s="1"/>
  <c r="AB83" i="75" s="1"/>
  <c r="AC83" i="75" s="1"/>
  <c r="AD83" i="75" s="1"/>
  <c r="AE83" i="75" s="1"/>
  <c r="AF83" i="75" s="1"/>
  <c r="B91" i="75" s="1"/>
  <c r="C91" i="75" s="1"/>
  <c r="D91" i="75" s="1"/>
  <c r="E91" i="75" s="1"/>
  <c r="F91" i="75" s="1"/>
  <c r="G91" i="75" s="1"/>
  <c r="H91" i="75" s="1"/>
  <c r="I91" i="75" s="1"/>
  <c r="J91" i="75" s="1"/>
  <c r="K91" i="75" s="1"/>
  <c r="L91" i="75" s="1"/>
  <c r="M91" i="75" s="1"/>
  <c r="N91" i="75" s="1"/>
  <c r="O91" i="75" s="1"/>
  <c r="P91" i="75" s="1"/>
  <c r="Q91" i="75" s="1"/>
  <c r="R91" i="75" s="1"/>
  <c r="S91" i="75" s="1"/>
  <c r="T91" i="75" s="1"/>
  <c r="U91" i="75" s="1"/>
  <c r="V91" i="75" s="1"/>
  <c r="W91" i="75" s="1"/>
  <c r="X91" i="75" s="1"/>
  <c r="Y91" i="75" s="1"/>
  <c r="Z91" i="75" s="1"/>
  <c r="AA91" i="75" s="1"/>
  <c r="AB91" i="75" s="1"/>
  <c r="AC91" i="75" s="1"/>
  <c r="AD91" i="75" s="1"/>
  <c r="AE91" i="75" s="1"/>
  <c r="AF91" i="75" s="1"/>
  <c r="B99" i="75" s="1"/>
  <c r="C99" i="75" s="1"/>
  <c r="D99" i="75" s="1"/>
  <c r="E99" i="75" s="1"/>
  <c r="F99" i="75" s="1"/>
  <c r="G99" i="75" s="1"/>
  <c r="H99" i="75" s="1"/>
  <c r="I99" i="75" s="1"/>
  <c r="J99" i="75" s="1"/>
  <c r="K99" i="75" s="1"/>
  <c r="L99" i="75" s="1"/>
  <c r="M99" i="75" s="1"/>
  <c r="N99" i="75" s="1"/>
  <c r="O99" i="75" s="1"/>
  <c r="P99" i="75" s="1"/>
  <c r="Q99" i="75" s="1"/>
  <c r="R99" i="75" s="1"/>
  <c r="S99" i="75" s="1"/>
  <c r="T99" i="75" s="1"/>
  <c r="U99" i="75" s="1"/>
  <c r="V99" i="75" s="1"/>
  <c r="W99" i="75" s="1"/>
  <c r="X99" i="75" s="1"/>
  <c r="Y99" i="75" s="1"/>
  <c r="Z99" i="75" s="1"/>
  <c r="AA99" i="75" s="1"/>
  <c r="AB99" i="75" s="1"/>
  <c r="AC99" i="75" s="1"/>
  <c r="AD99" i="75" s="1"/>
  <c r="AE99" i="75" s="1"/>
  <c r="B107" i="75" s="1"/>
  <c r="C107" i="75" s="1"/>
  <c r="D107" i="75" s="1"/>
  <c r="E107" i="75" s="1"/>
  <c r="F107" i="75" s="1"/>
  <c r="G107" i="75" s="1"/>
  <c r="H107" i="75" s="1"/>
  <c r="I107" i="75" s="1"/>
  <c r="J107" i="75" s="1"/>
  <c r="K107" i="75" s="1"/>
  <c r="L107" i="75" s="1"/>
  <c r="M107" i="75" s="1"/>
  <c r="N107" i="75" s="1"/>
  <c r="O107" i="75" s="1"/>
  <c r="P107" i="75" s="1"/>
  <c r="Q107" i="75" s="1"/>
  <c r="R107" i="75" s="1"/>
  <c r="S107" i="75" s="1"/>
  <c r="T107" i="75" s="1"/>
  <c r="U107" i="75" s="1"/>
  <c r="V107" i="75" s="1"/>
  <c r="W107" i="75" s="1"/>
  <c r="X107" i="75" s="1"/>
  <c r="Y107" i="75" s="1"/>
  <c r="Z107" i="75" s="1"/>
  <c r="AA107" i="75" s="1"/>
  <c r="AB107" i="75" s="1"/>
  <c r="AC107" i="75" s="1"/>
  <c r="AD107" i="75" s="1"/>
  <c r="AE107" i="75" s="1"/>
  <c r="AF107" i="75" s="1"/>
  <c r="B115" i="75" s="1"/>
  <c r="C115" i="75" s="1"/>
  <c r="D115" i="75" s="1"/>
  <c r="E115" i="75" s="1"/>
  <c r="F115" i="75" s="1"/>
  <c r="G115" i="75" s="1"/>
  <c r="H115" i="75" s="1"/>
  <c r="I115" i="75" s="1"/>
  <c r="J115" i="75" s="1"/>
  <c r="K115" i="75" s="1"/>
  <c r="L115" i="75" s="1"/>
  <c r="M115" i="75" s="1"/>
  <c r="N115" i="75" s="1"/>
  <c r="O115" i="75" s="1"/>
  <c r="P115" i="75" s="1"/>
  <c r="Q115" i="75" s="1"/>
  <c r="R115" i="75" s="1"/>
  <c r="S115" i="75" s="1"/>
  <c r="T115" i="75" s="1"/>
  <c r="U115" i="75" s="1"/>
  <c r="V115" i="75" s="1"/>
  <c r="W115" i="75" s="1"/>
  <c r="X115" i="75" s="1"/>
  <c r="Y115" i="75" s="1"/>
  <c r="Z115" i="75" s="1"/>
  <c r="AA115" i="75" s="1"/>
  <c r="AB115" i="75" s="1"/>
  <c r="AC115" i="75" s="1"/>
  <c r="AD115" i="75" s="1"/>
  <c r="AE115" i="75" s="1"/>
  <c r="B123" i="75" s="1"/>
  <c r="C123" i="75" s="1"/>
  <c r="D123" i="75" s="1"/>
  <c r="E123" i="75" s="1"/>
  <c r="F123" i="75" s="1"/>
  <c r="G123" i="75" s="1"/>
  <c r="H123" i="75" s="1"/>
  <c r="I123" i="75" s="1"/>
  <c r="J123" i="75" s="1"/>
  <c r="K123" i="75" s="1"/>
  <c r="L123" i="75" s="1"/>
  <c r="M123" i="75" s="1"/>
  <c r="N123" i="75" s="1"/>
  <c r="O123" i="75" s="1"/>
  <c r="P123" i="75" s="1"/>
  <c r="Q123" i="75" s="1"/>
  <c r="R123" i="75" s="1"/>
  <c r="S123" i="75" s="1"/>
  <c r="T123" i="75" s="1"/>
  <c r="U123" i="75" s="1"/>
  <c r="V123" i="75" s="1"/>
  <c r="W123" i="75" s="1"/>
  <c r="X123" i="75" s="1"/>
  <c r="Y123" i="75" s="1"/>
  <c r="Z123" i="75" s="1"/>
  <c r="AA123" i="75" s="1"/>
  <c r="AB123" i="75" s="1"/>
  <c r="AC123" i="75" s="1"/>
  <c r="AD123" i="75" s="1"/>
  <c r="AE123" i="75" s="1"/>
  <c r="AF123" i="75" s="1"/>
  <c r="B35" i="88"/>
  <c r="C35" i="88" s="1"/>
  <c r="D35" i="88" s="1"/>
  <c r="E35" i="88" s="1"/>
  <c r="F35" i="88" s="1"/>
  <c r="G35" i="88" s="1"/>
  <c r="H35" i="88" s="1"/>
  <c r="I35" i="88" s="1"/>
  <c r="J35" i="88" s="1"/>
  <c r="K35" i="88" s="1"/>
  <c r="L35" i="88" s="1"/>
  <c r="M35" i="88" s="1"/>
  <c r="N35" i="88" s="1"/>
  <c r="O35" i="88" s="1"/>
  <c r="P35" i="88" s="1"/>
  <c r="Q35" i="88" s="1"/>
  <c r="R35" i="88" s="1"/>
  <c r="S35" i="88" s="1"/>
  <c r="T35" i="88" s="1"/>
  <c r="U35" i="88" s="1"/>
  <c r="V35" i="88" s="1"/>
  <c r="W35" i="88" s="1"/>
  <c r="X35" i="88" s="1"/>
  <c r="Y35" i="88" s="1"/>
  <c r="Z35" i="88" s="1"/>
  <c r="AA35" i="88" s="1"/>
  <c r="AB35" i="88" s="1"/>
  <c r="AC35" i="88" s="1"/>
  <c r="AD35" i="88" s="1"/>
  <c r="AE35" i="88" s="1"/>
  <c r="AF35" i="88" s="1"/>
  <c r="B43" i="88" s="1"/>
  <c r="C43" i="88" s="1"/>
  <c r="D43" i="88" s="1"/>
  <c r="E43" i="88" s="1"/>
  <c r="F43" i="88" s="1"/>
  <c r="G43" i="88" s="1"/>
  <c r="H43" i="88" s="1"/>
  <c r="I43" i="88" s="1"/>
  <c r="J43" i="88" s="1"/>
  <c r="K43" i="88" s="1"/>
  <c r="L43" i="88" s="1"/>
  <c r="M43" i="88" s="1"/>
  <c r="N43" i="88" s="1"/>
  <c r="O43" i="88" s="1"/>
  <c r="P43" i="88" s="1"/>
  <c r="Q43" i="88" s="1"/>
  <c r="R43" i="88" s="1"/>
  <c r="S43" i="88" s="1"/>
  <c r="T43" i="88" s="1"/>
  <c r="U43" i="88" s="1"/>
  <c r="V43" i="88" s="1"/>
  <c r="W43" i="88" s="1"/>
  <c r="X43" i="88" s="1"/>
  <c r="Y43" i="88" s="1"/>
  <c r="Z43" i="88" s="1"/>
  <c r="AA43" i="88" s="1"/>
  <c r="AB43" i="88" s="1"/>
  <c r="AC43" i="88" s="1"/>
  <c r="AD43" i="88" s="1"/>
  <c r="B51" i="88" s="1"/>
  <c r="C51" i="88" s="1"/>
  <c r="D51" i="88" s="1"/>
  <c r="E51" i="88" s="1"/>
  <c r="F51" i="88" s="1"/>
  <c r="G51" i="88" s="1"/>
  <c r="H51" i="88" s="1"/>
  <c r="I51" i="88" s="1"/>
  <c r="J51" i="88" s="1"/>
  <c r="K51" i="88" s="1"/>
  <c r="L51" i="88" s="1"/>
  <c r="M51" i="88" s="1"/>
  <c r="N51" i="88" s="1"/>
  <c r="O51" i="88" s="1"/>
  <c r="P51" i="88" s="1"/>
  <c r="Q51" i="88" s="1"/>
  <c r="R51" i="88" s="1"/>
  <c r="S51" i="88" s="1"/>
  <c r="T51" i="88" s="1"/>
  <c r="U51" i="88" s="1"/>
  <c r="V51" i="88" s="1"/>
  <c r="W51" i="88" s="1"/>
  <c r="X51" i="88" s="1"/>
  <c r="Y51" i="88" s="1"/>
  <c r="Z51" i="88" s="1"/>
  <c r="AA51" i="88" s="1"/>
  <c r="AB51" i="88" s="1"/>
  <c r="AC51" i="88" s="1"/>
  <c r="AD51" i="88" s="1"/>
  <c r="AE51" i="88" s="1"/>
  <c r="AF51" i="88" s="1"/>
  <c r="B59" i="88" s="1"/>
  <c r="C59" i="88" s="1"/>
  <c r="D59" i="88" s="1"/>
  <c r="E59" i="88" s="1"/>
  <c r="F59" i="88" s="1"/>
  <c r="G59" i="88" s="1"/>
  <c r="H59" i="88" s="1"/>
  <c r="I59" i="88" s="1"/>
  <c r="J59" i="88" s="1"/>
  <c r="K59" i="88" s="1"/>
  <c r="L59" i="88" s="1"/>
  <c r="M59" i="88" s="1"/>
  <c r="N59" i="88" s="1"/>
  <c r="O59" i="88" s="1"/>
  <c r="P59" i="88" s="1"/>
  <c r="Q59" i="88" s="1"/>
  <c r="R59" i="88" s="1"/>
  <c r="S59" i="88" s="1"/>
  <c r="T59" i="88" s="1"/>
  <c r="U59" i="88" s="1"/>
  <c r="V59" i="88" s="1"/>
  <c r="W59" i="88" s="1"/>
  <c r="X59" i="88" s="1"/>
  <c r="Y59" i="88" s="1"/>
  <c r="Z59" i="88" s="1"/>
  <c r="AA59" i="88" s="1"/>
  <c r="AB59" i="88" s="1"/>
  <c r="AC59" i="88" s="1"/>
  <c r="AD59" i="88" s="1"/>
  <c r="AE59" i="88" s="1"/>
  <c r="B67" i="88" s="1"/>
  <c r="C67" i="88" s="1"/>
  <c r="D67" i="88" s="1"/>
  <c r="E67" i="88" s="1"/>
  <c r="F67" i="88" s="1"/>
  <c r="G67" i="88" s="1"/>
  <c r="H67" i="88" s="1"/>
  <c r="I67" i="88" s="1"/>
  <c r="J67" i="88" s="1"/>
  <c r="K67" i="88" s="1"/>
  <c r="L67" i="88" s="1"/>
  <c r="M67" i="88" s="1"/>
  <c r="N67" i="88" s="1"/>
  <c r="O67" i="88" s="1"/>
  <c r="P67" i="88" s="1"/>
  <c r="Q67" i="88" s="1"/>
  <c r="R67" i="88" s="1"/>
  <c r="S67" i="88" s="1"/>
  <c r="T67" i="88" s="1"/>
  <c r="U67" i="88" s="1"/>
  <c r="V67" i="88" s="1"/>
  <c r="W67" i="88" s="1"/>
  <c r="X67" i="88" s="1"/>
  <c r="Y67" i="88" s="1"/>
  <c r="Z67" i="88" s="1"/>
  <c r="AA67" i="88" s="1"/>
  <c r="AB67" i="88" s="1"/>
  <c r="AC67" i="88" s="1"/>
  <c r="AD67" i="88" s="1"/>
  <c r="AE67" i="88" s="1"/>
  <c r="AF67" i="88" s="1"/>
  <c r="B75" i="88" s="1"/>
  <c r="C75" i="88" s="1"/>
  <c r="D75" i="88" s="1"/>
  <c r="E75" i="88" s="1"/>
  <c r="F75" i="88" s="1"/>
  <c r="G75" i="88" s="1"/>
  <c r="H75" i="88" s="1"/>
  <c r="I75" i="88" s="1"/>
  <c r="J75" i="88" s="1"/>
  <c r="K75" i="88" s="1"/>
  <c r="L75" i="88" s="1"/>
  <c r="M75" i="88" s="1"/>
  <c r="N75" i="88" s="1"/>
  <c r="O75" i="88" s="1"/>
  <c r="P75" i="88" s="1"/>
  <c r="Q75" i="88" s="1"/>
  <c r="R75" i="88" s="1"/>
  <c r="S75" i="88" s="1"/>
  <c r="T75" i="88" s="1"/>
  <c r="U75" i="88" s="1"/>
  <c r="V75" i="88" s="1"/>
  <c r="W75" i="88" s="1"/>
  <c r="X75" i="88" s="1"/>
  <c r="Y75" i="88" s="1"/>
  <c r="Z75" i="88" s="1"/>
  <c r="AA75" i="88" s="1"/>
  <c r="AB75" i="88" s="1"/>
  <c r="AC75" i="88" s="1"/>
  <c r="AD75" i="88" s="1"/>
  <c r="AE75" i="88" s="1"/>
  <c r="B83" i="88" s="1"/>
  <c r="C83" i="88" s="1"/>
  <c r="D83" i="88" s="1"/>
  <c r="E83" i="88" s="1"/>
  <c r="F83" i="88" s="1"/>
  <c r="G83" i="88" s="1"/>
  <c r="H83" i="88" s="1"/>
  <c r="I83" i="88" s="1"/>
  <c r="J83" i="88" s="1"/>
  <c r="K83" i="88" s="1"/>
  <c r="L83" i="88" s="1"/>
  <c r="M83" i="88" s="1"/>
  <c r="N83" i="88" s="1"/>
  <c r="O83" i="88" s="1"/>
  <c r="P83" i="88" s="1"/>
  <c r="Q83" i="88" s="1"/>
  <c r="R83" i="88" s="1"/>
  <c r="S83" i="88" s="1"/>
  <c r="T83" i="88" s="1"/>
  <c r="U83" i="88" s="1"/>
  <c r="V83" i="88" s="1"/>
  <c r="W83" i="88" s="1"/>
  <c r="X83" i="88" s="1"/>
  <c r="Y83" i="88" s="1"/>
  <c r="Z83" i="88" s="1"/>
  <c r="AA83" i="88" s="1"/>
  <c r="AB83" i="88" s="1"/>
  <c r="AC83" i="88" s="1"/>
  <c r="AD83" i="88" s="1"/>
  <c r="AE83" i="88" s="1"/>
  <c r="AF83" i="88" s="1"/>
  <c r="B91" i="88" s="1"/>
  <c r="C91" i="88" s="1"/>
  <c r="D91" i="88" s="1"/>
  <c r="E91" i="88" s="1"/>
  <c r="F91" i="88" s="1"/>
  <c r="G91" i="88" s="1"/>
  <c r="H91" i="88" s="1"/>
  <c r="I91" i="88" s="1"/>
  <c r="J91" i="88" s="1"/>
  <c r="K91" i="88" s="1"/>
  <c r="L91" i="88" s="1"/>
  <c r="M91" i="88" s="1"/>
  <c r="N91" i="88" s="1"/>
  <c r="O91" i="88" s="1"/>
  <c r="P91" i="88" s="1"/>
  <c r="Q91" i="88" s="1"/>
  <c r="R91" i="88" s="1"/>
  <c r="S91" i="88" s="1"/>
  <c r="T91" i="88" s="1"/>
  <c r="U91" i="88" s="1"/>
  <c r="V91" i="88" s="1"/>
  <c r="W91" i="88" s="1"/>
  <c r="X91" i="88" s="1"/>
  <c r="Y91" i="88" s="1"/>
  <c r="Z91" i="88" s="1"/>
  <c r="AA91" i="88" s="1"/>
  <c r="AB91" i="88" s="1"/>
  <c r="AC91" i="88" s="1"/>
  <c r="AD91" i="88" s="1"/>
  <c r="AE91" i="88" s="1"/>
  <c r="AF91" i="88" s="1"/>
  <c r="B99" i="88" s="1"/>
  <c r="C99" i="88" s="1"/>
  <c r="D99" i="88" s="1"/>
  <c r="E99" i="88" s="1"/>
  <c r="F99" i="88" s="1"/>
  <c r="G99" i="88" s="1"/>
  <c r="H99" i="88" s="1"/>
  <c r="I99" i="88" s="1"/>
  <c r="J99" i="88" s="1"/>
  <c r="K99" i="88" s="1"/>
  <c r="L99" i="88" s="1"/>
  <c r="M99" i="88" s="1"/>
  <c r="N99" i="88" s="1"/>
  <c r="O99" i="88" s="1"/>
  <c r="P99" i="88" s="1"/>
  <c r="Q99" i="88" s="1"/>
  <c r="R99" i="88" s="1"/>
  <c r="S99" i="88" s="1"/>
  <c r="T99" i="88" s="1"/>
  <c r="U99" i="88" s="1"/>
  <c r="V99" i="88" s="1"/>
  <c r="W99" i="88" s="1"/>
  <c r="X99" i="88" s="1"/>
  <c r="Y99" i="88" s="1"/>
  <c r="Z99" i="88" s="1"/>
  <c r="AA99" i="88" s="1"/>
  <c r="AB99" i="88" s="1"/>
  <c r="AC99" i="88" s="1"/>
  <c r="AD99" i="88" s="1"/>
  <c r="AE99" i="88" s="1"/>
  <c r="B107" i="88" s="1"/>
  <c r="C107" i="88" s="1"/>
  <c r="D107" i="88" s="1"/>
  <c r="E107" i="88" s="1"/>
  <c r="F107" i="88" s="1"/>
  <c r="G107" i="88" s="1"/>
  <c r="H107" i="88" s="1"/>
  <c r="I107" i="88" s="1"/>
  <c r="J107" i="88" s="1"/>
  <c r="K107" i="88" s="1"/>
  <c r="L107" i="88" s="1"/>
  <c r="M107" i="88" s="1"/>
  <c r="N107" i="88" s="1"/>
  <c r="O107" i="88" s="1"/>
  <c r="P107" i="88" s="1"/>
  <c r="Q107" i="88" s="1"/>
  <c r="R107" i="88" s="1"/>
  <c r="S107" i="88" s="1"/>
  <c r="T107" i="88" s="1"/>
  <c r="U107" i="88" s="1"/>
  <c r="V107" i="88" s="1"/>
  <c r="W107" i="88" s="1"/>
  <c r="X107" i="88" s="1"/>
  <c r="Y107" i="88" s="1"/>
  <c r="Z107" i="88" s="1"/>
  <c r="AA107" i="88" s="1"/>
  <c r="AB107" i="88" s="1"/>
  <c r="AC107" i="88" s="1"/>
  <c r="AD107" i="88" s="1"/>
  <c r="AE107" i="88" s="1"/>
  <c r="AF107" i="88" s="1"/>
  <c r="B115" i="88" s="1"/>
  <c r="C115" i="88" s="1"/>
  <c r="D115" i="88" s="1"/>
  <c r="E115" i="88" s="1"/>
  <c r="F115" i="88" s="1"/>
  <c r="G115" i="88" s="1"/>
  <c r="H115" i="88" s="1"/>
  <c r="I115" i="88" s="1"/>
  <c r="J115" i="88" s="1"/>
  <c r="K115" i="88" s="1"/>
  <c r="L115" i="88" s="1"/>
  <c r="M115" i="88" s="1"/>
  <c r="N115" i="88" s="1"/>
  <c r="O115" i="88" s="1"/>
  <c r="P115" i="88" s="1"/>
  <c r="Q115" i="88" s="1"/>
  <c r="R115" i="88" s="1"/>
  <c r="S115" i="88" s="1"/>
  <c r="T115" i="88" s="1"/>
  <c r="U115" i="88" s="1"/>
  <c r="V115" i="88" s="1"/>
  <c r="W115" i="88" s="1"/>
  <c r="X115" i="88" s="1"/>
  <c r="Y115" i="88" s="1"/>
  <c r="Z115" i="88" s="1"/>
  <c r="AA115" i="88" s="1"/>
  <c r="AB115" i="88" s="1"/>
  <c r="AC115" i="88" s="1"/>
  <c r="AD115" i="88" s="1"/>
  <c r="AE115" i="88" s="1"/>
  <c r="B123" i="88" s="1"/>
  <c r="C123" i="88" s="1"/>
  <c r="D123" i="88" s="1"/>
  <c r="E123" i="88" s="1"/>
  <c r="F123" i="88" s="1"/>
  <c r="G123" i="88" s="1"/>
  <c r="H123" i="88" s="1"/>
  <c r="I123" i="88" s="1"/>
  <c r="J123" i="88" s="1"/>
  <c r="K123" i="88" s="1"/>
  <c r="L123" i="88" s="1"/>
  <c r="M123" i="88" s="1"/>
  <c r="N123" i="88" s="1"/>
  <c r="O123" i="88" s="1"/>
  <c r="P123" i="88" s="1"/>
  <c r="Q123" i="88" s="1"/>
  <c r="R123" i="88" s="1"/>
  <c r="S123" i="88" s="1"/>
  <c r="T123" i="88" s="1"/>
  <c r="U123" i="88" s="1"/>
  <c r="V123" i="88" s="1"/>
  <c r="W123" i="88" s="1"/>
  <c r="X123" i="88" s="1"/>
  <c r="Y123" i="88" s="1"/>
  <c r="Z123" i="88" s="1"/>
  <c r="AA123" i="88" s="1"/>
  <c r="AB123" i="88" s="1"/>
  <c r="AC123" i="88" s="1"/>
  <c r="AD123" i="88" s="1"/>
  <c r="AE123" i="88" s="1"/>
  <c r="AF123" i="88" s="1"/>
  <c r="B35" i="86"/>
  <c r="C35" i="86" s="1"/>
  <c r="D35" i="86" s="1"/>
  <c r="E35" i="86" s="1"/>
  <c r="F35" i="86" s="1"/>
  <c r="G35" i="86" s="1"/>
  <c r="H35" i="86" s="1"/>
  <c r="I35" i="86" s="1"/>
  <c r="J35" i="86" s="1"/>
  <c r="K35" i="86" s="1"/>
  <c r="L35" i="86" s="1"/>
  <c r="M35" i="86" s="1"/>
  <c r="N35" i="86" s="1"/>
  <c r="O35" i="86" s="1"/>
  <c r="P35" i="86" s="1"/>
  <c r="Q35" i="86" s="1"/>
  <c r="R35" i="86" s="1"/>
  <c r="S35" i="86" s="1"/>
  <c r="T35" i="86" s="1"/>
  <c r="U35" i="86" s="1"/>
  <c r="V35" i="86" s="1"/>
  <c r="W35" i="86" s="1"/>
  <c r="X35" i="86" s="1"/>
  <c r="Y35" i="86" s="1"/>
  <c r="Z35" i="86" s="1"/>
  <c r="AA35" i="86" s="1"/>
  <c r="AB35" i="86" s="1"/>
  <c r="AC35" i="86" s="1"/>
  <c r="AD35" i="86" s="1"/>
  <c r="AE35" i="86" s="1"/>
  <c r="AF35" i="86" s="1"/>
  <c r="B43" i="86" s="1"/>
  <c r="C43" i="86" s="1"/>
  <c r="D43" i="86" s="1"/>
  <c r="E43" i="86" s="1"/>
  <c r="F43" i="86" s="1"/>
  <c r="G43" i="86" s="1"/>
  <c r="H43" i="86" s="1"/>
  <c r="I43" i="86" s="1"/>
  <c r="J43" i="86" s="1"/>
  <c r="K43" i="86" s="1"/>
  <c r="L43" i="86" s="1"/>
  <c r="M43" i="86" s="1"/>
  <c r="N43" i="86" s="1"/>
  <c r="O43" i="86" s="1"/>
  <c r="P43" i="86" s="1"/>
  <c r="Q43" i="86" s="1"/>
  <c r="R43" i="86" s="1"/>
  <c r="S43" i="86" s="1"/>
  <c r="T43" i="86" s="1"/>
  <c r="U43" i="86" s="1"/>
  <c r="V43" i="86" s="1"/>
  <c r="W43" i="86" s="1"/>
  <c r="X43" i="86" s="1"/>
  <c r="Y43" i="86" s="1"/>
  <c r="Z43" i="86" s="1"/>
  <c r="AA43" i="86" s="1"/>
  <c r="AB43" i="86" s="1"/>
  <c r="AC43" i="86" s="1"/>
  <c r="AD43" i="86" s="1"/>
  <c r="B51" i="86" s="1"/>
  <c r="C51" i="86" s="1"/>
  <c r="D51" i="86" s="1"/>
  <c r="E51" i="86" s="1"/>
  <c r="F51" i="86" s="1"/>
  <c r="G51" i="86" s="1"/>
  <c r="H51" i="86" s="1"/>
  <c r="I51" i="86" s="1"/>
  <c r="J51" i="86" s="1"/>
  <c r="K51" i="86" s="1"/>
  <c r="L51" i="86" s="1"/>
  <c r="M51" i="86" s="1"/>
  <c r="N51" i="86" s="1"/>
  <c r="O51" i="86" s="1"/>
  <c r="P51" i="86" s="1"/>
  <c r="Q51" i="86" s="1"/>
  <c r="R51" i="86" s="1"/>
  <c r="S51" i="86" s="1"/>
  <c r="T51" i="86" s="1"/>
  <c r="U51" i="86" s="1"/>
  <c r="V51" i="86" s="1"/>
  <c r="W51" i="86" s="1"/>
  <c r="X51" i="86" s="1"/>
  <c r="Y51" i="86" s="1"/>
  <c r="Z51" i="86" s="1"/>
  <c r="AA51" i="86" s="1"/>
  <c r="AB51" i="86" s="1"/>
  <c r="AC51" i="86" s="1"/>
  <c r="AD51" i="86" s="1"/>
  <c r="AE51" i="86" s="1"/>
  <c r="AF51" i="86" s="1"/>
  <c r="B59" i="86" s="1"/>
  <c r="C59" i="86" s="1"/>
  <c r="D59" i="86" s="1"/>
  <c r="E59" i="86" s="1"/>
  <c r="F59" i="86" s="1"/>
  <c r="G59" i="86" s="1"/>
  <c r="H59" i="86" s="1"/>
  <c r="I59" i="86" s="1"/>
  <c r="J59" i="86" s="1"/>
  <c r="K59" i="86" s="1"/>
  <c r="L59" i="86" s="1"/>
  <c r="M59" i="86" s="1"/>
  <c r="N59" i="86" s="1"/>
  <c r="O59" i="86" s="1"/>
  <c r="P59" i="86" s="1"/>
  <c r="Q59" i="86" s="1"/>
  <c r="R59" i="86" s="1"/>
  <c r="S59" i="86" s="1"/>
  <c r="T59" i="86" s="1"/>
  <c r="U59" i="86" s="1"/>
  <c r="V59" i="86" s="1"/>
  <c r="W59" i="86" s="1"/>
  <c r="X59" i="86" s="1"/>
  <c r="Y59" i="86" s="1"/>
  <c r="Z59" i="86" s="1"/>
  <c r="AA59" i="86" s="1"/>
  <c r="AB59" i="86" s="1"/>
  <c r="AC59" i="86" s="1"/>
  <c r="AD59" i="86" s="1"/>
  <c r="AE59" i="86" s="1"/>
  <c r="B67" i="86" s="1"/>
  <c r="C67" i="86" s="1"/>
  <c r="D67" i="86" s="1"/>
  <c r="E67" i="86" s="1"/>
  <c r="F67" i="86" s="1"/>
  <c r="G67" i="86" s="1"/>
  <c r="H67" i="86" s="1"/>
  <c r="I67" i="86" s="1"/>
  <c r="J67" i="86" s="1"/>
  <c r="K67" i="86" s="1"/>
  <c r="L67" i="86" s="1"/>
  <c r="M67" i="86" s="1"/>
  <c r="N67" i="86" s="1"/>
  <c r="O67" i="86" s="1"/>
  <c r="P67" i="86" s="1"/>
  <c r="Q67" i="86" s="1"/>
  <c r="R67" i="86" s="1"/>
  <c r="S67" i="86" s="1"/>
  <c r="T67" i="86" s="1"/>
  <c r="U67" i="86" s="1"/>
  <c r="V67" i="86" s="1"/>
  <c r="W67" i="86" s="1"/>
  <c r="X67" i="86" s="1"/>
  <c r="Y67" i="86" s="1"/>
  <c r="Z67" i="86" s="1"/>
  <c r="AA67" i="86" s="1"/>
  <c r="AB67" i="86" s="1"/>
  <c r="AC67" i="86" s="1"/>
  <c r="AD67" i="86" s="1"/>
  <c r="AE67" i="86" s="1"/>
  <c r="AF67" i="86" s="1"/>
  <c r="B75" i="86" s="1"/>
  <c r="C75" i="86" s="1"/>
  <c r="D75" i="86" s="1"/>
  <c r="E75" i="86" s="1"/>
  <c r="F75" i="86" s="1"/>
  <c r="G75" i="86" s="1"/>
  <c r="H75" i="86" s="1"/>
  <c r="I75" i="86" s="1"/>
  <c r="J75" i="86" s="1"/>
  <c r="K75" i="86" s="1"/>
  <c r="L75" i="86" s="1"/>
  <c r="M75" i="86" s="1"/>
  <c r="N75" i="86" s="1"/>
  <c r="O75" i="86" s="1"/>
  <c r="P75" i="86" s="1"/>
  <c r="Q75" i="86" s="1"/>
  <c r="R75" i="86" s="1"/>
  <c r="S75" i="86" s="1"/>
  <c r="T75" i="86" s="1"/>
  <c r="U75" i="86" s="1"/>
  <c r="V75" i="86" s="1"/>
  <c r="W75" i="86" s="1"/>
  <c r="X75" i="86" s="1"/>
  <c r="Y75" i="86" s="1"/>
  <c r="Z75" i="86" s="1"/>
  <c r="AA75" i="86" s="1"/>
  <c r="AB75" i="86" s="1"/>
  <c r="AC75" i="86" s="1"/>
  <c r="AD75" i="86" s="1"/>
  <c r="AE75" i="86" s="1"/>
  <c r="B83" i="86" s="1"/>
  <c r="C83" i="86" s="1"/>
  <c r="D83" i="86" s="1"/>
  <c r="E83" i="86" s="1"/>
  <c r="F83" i="86" s="1"/>
  <c r="G83" i="86" s="1"/>
  <c r="H83" i="86" s="1"/>
  <c r="I83" i="86" s="1"/>
  <c r="J83" i="86" s="1"/>
  <c r="K83" i="86" s="1"/>
  <c r="L83" i="86" s="1"/>
  <c r="M83" i="86" s="1"/>
  <c r="N83" i="86" s="1"/>
  <c r="O83" i="86" s="1"/>
  <c r="P83" i="86" s="1"/>
  <c r="Q83" i="86" s="1"/>
  <c r="R83" i="86" s="1"/>
  <c r="S83" i="86" s="1"/>
  <c r="T83" i="86" s="1"/>
  <c r="U83" i="86" s="1"/>
  <c r="V83" i="86" s="1"/>
  <c r="W83" i="86" s="1"/>
  <c r="X83" i="86" s="1"/>
  <c r="Y83" i="86" s="1"/>
  <c r="Z83" i="86" s="1"/>
  <c r="AA83" i="86" s="1"/>
  <c r="AB83" i="86" s="1"/>
  <c r="AC83" i="86" s="1"/>
  <c r="AD83" i="86" s="1"/>
  <c r="AE83" i="86" s="1"/>
  <c r="AF83" i="86" s="1"/>
  <c r="B91" i="86" s="1"/>
  <c r="C91" i="86" s="1"/>
  <c r="D91" i="86" s="1"/>
  <c r="E91" i="86" s="1"/>
  <c r="F91" i="86" s="1"/>
  <c r="G91" i="86" s="1"/>
  <c r="H91" i="86" s="1"/>
  <c r="I91" i="86" s="1"/>
  <c r="J91" i="86" s="1"/>
  <c r="K91" i="86" s="1"/>
  <c r="L91" i="86" s="1"/>
  <c r="M91" i="86" s="1"/>
  <c r="N91" i="86" s="1"/>
  <c r="O91" i="86" s="1"/>
  <c r="P91" i="86" s="1"/>
  <c r="Q91" i="86" s="1"/>
  <c r="R91" i="86" s="1"/>
  <c r="S91" i="86" s="1"/>
  <c r="T91" i="86" s="1"/>
  <c r="U91" i="86" s="1"/>
  <c r="V91" i="86" s="1"/>
  <c r="W91" i="86" s="1"/>
  <c r="X91" i="86" s="1"/>
  <c r="Y91" i="86" s="1"/>
  <c r="Z91" i="86" s="1"/>
  <c r="AA91" i="86" s="1"/>
  <c r="AB91" i="86" s="1"/>
  <c r="AC91" i="86" s="1"/>
  <c r="AD91" i="86" s="1"/>
  <c r="AE91" i="86" s="1"/>
  <c r="AF91" i="86" s="1"/>
  <c r="B99" i="86" s="1"/>
  <c r="C99" i="86" s="1"/>
  <c r="D99" i="86" s="1"/>
  <c r="E99" i="86" s="1"/>
  <c r="F99" i="86" s="1"/>
  <c r="G99" i="86" s="1"/>
  <c r="H99" i="86" s="1"/>
  <c r="I99" i="86" s="1"/>
  <c r="J99" i="86" s="1"/>
  <c r="K99" i="86" s="1"/>
  <c r="L99" i="86" s="1"/>
  <c r="M99" i="86" s="1"/>
  <c r="N99" i="86" s="1"/>
  <c r="O99" i="86" s="1"/>
  <c r="P99" i="86" s="1"/>
  <c r="Q99" i="86" s="1"/>
  <c r="R99" i="86" s="1"/>
  <c r="S99" i="86" s="1"/>
  <c r="T99" i="86" s="1"/>
  <c r="U99" i="86" s="1"/>
  <c r="V99" i="86" s="1"/>
  <c r="W99" i="86" s="1"/>
  <c r="X99" i="86" s="1"/>
  <c r="Y99" i="86" s="1"/>
  <c r="Z99" i="86" s="1"/>
  <c r="AA99" i="86" s="1"/>
  <c r="AB99" i="86" s="1"/>
  <c r="AC99" i="86" s="1"/>
  <c r="AD99" i="86" s="1"/>
  <c r="AE99" i="86" s="1"/>
  <c r="B107" i="86" s="1"/>
  <c r="C107" i="86" s="1"/>
  <c r="D107" i="86" s="1"/>
  <c r="E107" i="86" s="1"/>
  <c r="F107" i="86" s="1"/>
  <c r="G107" i="86" s="1"/>
  <c r="H107" i="86" s="1"/>
  <c r="I107" i="86" s="1"/>
  <c r="J107" i="86" s="1"/>
  <c r="K107" i="86" s="1"/>
  <c r="L107" i="86" s="1"/>
  <c r="M107" i="86" s="1"/>
  <c r="N107" i="86" s="1"/>
  <c r="O107" i="86" s="1"/>
  <c r="P107" i="86" s="1"/>
  <c r="Q107" i="86" s="1"/>
  <c r="R107" i="86" s="1"/>
  <c r="S107" i="86" s="1"/>
  <c r="T107" i="86" s="1"/>
  <c r="U107" i="86" s="1"/>
  <c r="V107" i="86" s="1"/>
  <c r="W107" i="86" s="1"/>
  <c r="X107" i="86" s="1"/>
  <c r="Y107" i="86" s="1"/>
  <c r="Z107" i="86" s="1"/>
  <c r="AA107" i="86" s="1"/>
  <c r="AB107" i="86" s="1"/>
  <c r="AC107" i="86" s="1"/>
  <c r="AD107" i="86" s="1"/>
  <c r="AE107" i="86" s="1"/>
  <c r="AF107" i="86" s="1"/>
  <c r="B115" i="86" s="1"/>
  <c r="C115" i="86" s="1"/>
  <c r="D115" i="86" s="1"/>
  <c r="E115" i="86" s="1"/>
  <c r="F115" i="86" s="1"/>
  <c r="G115" i="86" s="1"/>
  <c r="H115" i="86" s="1"/>
  <c r="I115" i="86" s="1"/>
  <c r="J115" i="86" s="1"/>
  <c r="K115" i="86" s="1"/>
  <c r="L115" i="86" s="1"/>
  <c r="M115" i="86" s="1"/>
  <c r="N115" i="86" s="1"/>
  <c r="O115" i="86" s="1"/>
  <c r="P115" i="86" s="1"/>
  <c r="Q115" i="86" s="1"/>
  <c r="R115" i="86" s="1"/>
  <c r="S115" i="86" s="1"/>
  <c r="T115" i="86" s="1"/>
  <c r="U115" i="86" s="1"/>
  <c r="V115" i="86" s="1"/>
  <c r="W115" i="86" s="1"/>
  <c r="X115" i="86" s="1"/>
  <c r="Y115" i="86" s="1"/>
  <c r="Z115" i="86" s="1"/>
  <c r="AA115" i="86" s="1"/>
  <c r="AB115" i="86" s="1"/>
  <c r="AC115" i="86" s="1"/>
  <c r="AD115" i="86" s="1"/>
  <c r="AE115" i="86" s="1"/>
  <c r="B123" i="86" s="1"/>
  <c r="C123" i="86" s="1"/>
  <c r="D123" i="86" s="1"/>
  <c r="E123" i="86" s="1"/>
  <c r="F123" i="86" s="1"/>
  <c r="G123" i="86" s="1"/>
  <c r="H123" i="86" s="1"/>
  <c r="I123" i="86" s="1"/>
  <c r="J123" i="86" s="1"/>
  <c r="K123" i="86" s="1"/>
  <c r="L123" i="86" s="1"/>
  <c r="M123" i="86" s="1"/>
  <c r="N123" i="86" s="1"/>
  <c r="O123" i="86" s="1"/>
  <c r="P123" i="86" s="1"/>
  <c r="Q123" i="86" s="1"/>
  <c r="R123" i="86" s="1"/>
  <c r="S123" i="86" s="1"/>
  <c r="T123" i="86" s="1"/>
  <c r="U123" i="86" s="1"/>
  <c r="V123" i="86" s="1"/>
  <c r="W123" i="86" s="1"/>
  <c r="X123" i="86" s="1"/>
  <c r="Y123" i="86" s="1"/>
  <c r="Z123" i="86" s="1"/>
  <c r="AA123" i="86" s="1"/>
  <c r="AB123" i="86" s="1"/>
  <c r="AC123" i="86" s="1"/>
  <c r="AD123" i="86" s="1"/>
  <c r="AE123" i="86" s="1"/>
  <c r="AF123" i="86" s="1"/>
  <c r="B35" i="81"/>
  <c r="C35" i="81" s="1"/>
  <c r="D35" i="81" s="1"/>
  <c r="E35" i="81" s="1"/>
  <c r="F35" i="81" s="1"/>
  <c r="G35" i="81" s="1"/>
  <c r="H35" i="81" s="1"/>
  <c r="I35" i="81" s="1"/>
  <c r="J35" i="81" s="1"/>
  <c r="K35" i="81" s="1"/>
  <c r="L35" i="81" s="1"/>
  <c r="M35" i="81" s="1"/>
  <c r="N35" i="81" s="1"/>
  <c r="O35" i="81" s="1"/>
  <c r="P35" i="81" s="1"/>
  <c r="Q35" i="81" s="1"/>
  <c r="R35" i="81" s="1"/>
  <c r="S35" i="81" s="1"/>
  <c r="T35" i="81" s="1"/>
  <c r="U35" i="81" s="1"/>
  <c r="V35" i="81" s="1"/>
  <c r="W35" i="81" s="1"/>
  <c r="X35" i="81" s="1"/>
  <c r="Y35" i="81" s="1"/>
  <c r="Z35" i="81" s="1"/>
  <c r="AA35" i="81" s="1"/>
  <c r="AB35" i="81" s="1"/>
  <c r="AC35" i="81" s="1"/>
  <c r="AD35" i="81" s="1"/>
  <c r="AE35" i="81" s="1"/>
  <c r="AF35" i="81" s="1"/>
  <c r="B43" i="81" s="1"/>
  <c r="C43" i="81" s="1"/>
  <c r="D43" i="81" s="1"/>
  <c r="E43" i="81" s="1"/>
  <c r="F43" i="81" s="1"/>
  <c r="G43" i="81" s="1"/>
  <c r="H43" i="81" s="1"/>
  <c r="I43" i="81" s="1"/>
  <c r="J43" i="81" s="1"/>
  <c r="K43" i="81" s="1"/>
  <c r="L43" i="81" s="1"/>
  <c r="M43" i="81" s="1"/>
  <c r="N43" i="81" s="1"/>
  <c r="O43" i="81" s="1"/>
  <c r="P43" i="81" s="1"/>
  <c r="Q43" i="81" s="1"/>
  <c r="R43" i="81" s="1"/>
  <c r="S43" i="81" s="1"/>
  <c r="T43" i="81" s="1"/>
  <c r="U43" i="81" s="1"/>
  <c r="V43" i="81" s="1"/>
  <c r="W43" i="81" s="1"/>
  <c r="X43" i="81" s="1"/>
  <c r="Y43" i="81" s="1"/>
  <c r="Z43" i="81" s="1"/>
  <c r="AA43" i="81" s="1"/>
  <c r="AB43" i="81" s="1"/>
  <c r="AC43" i="81" s="1"/>
  <c r="AD43" i="81" s="1"/>
  <c r="B51" i="81" s="1"/>
  <c r="C51" i="81" s="1"/>
  <c r="D51" i="81" s="1"/>
  <c r="E51" i="81" s="1"/>
  <c r="F51" i="81" s="1"/>
  <c r="G51" i="81" s="1"/>
  <c r="H51" i="81" s="1"/>
  <c r="I51" i="81" s="1"/>
  <c r="J51" i="81" s="1"/>
  <c r="K51" i="81" s="1"/>
  <c r="L51" i="81" s="1"/>
  <c r="M51" i="81" s="1"/>
  <c r="N51" i="81" s="1"/>
  <c r="O51" i="81" s="1"/>
  <c r="P51" i="81" s="1"/>
  <c r="Q51" i="81" s="1"/>
  <c r="R51" i="81" s="1"/>
  <c r="S51" i="81" s="1"/>
  <c r="T51" i="81" s="1"/>
  <c r="U51" i="81" s="1"/>
  <c r="V51" i="81" s="1"/>
  <c r="W51" i="81" s="1"/>
  <c r="X51" i="81" s="1"/>
  <c r="Y51" i="81" s="1"/>
  <c r="Z51" i="81" s="1"/>
  <c r="AA51" i="81" s="1"/>
  <c r="AB51" i="81" s="1"/>
  <c r="AC51" i="81" s="1"/>
  <c r="AD51" i="81" s="1"/>
  <c r="AE51" i="81" s="1"/>
  <c r="AF51" i="81" s="1"/>
  <c r="B59" i="81" s="1"/>
  <c r="C59" i="81" s="1"/>
  <c r="D59" i="81" s="1"/>
  <c r="E59" i="81" s="1"/>
  <c r="F59" i="81" s="1"/>
  <c r="G59" i="81" s="1"/>
  <c r="H59" i="81" s="1"/>
  <c r="I59" i="81" s="1"/>
  <c r="J59" i="81" s="1"/>
  <c r="K59" i="81" s="1"/>
  <c r="L59" i="81" s="1"/>
  <c r="M59" i="81" s="1"/>
  <c r="N59" i="81" s="1"/>
  <c r="O59" i="81" s="1"/>
  <c r="P59" i="81" s="1"/>
  <c r="Q59" i="81" s="1"/>
  <c r="R59" i="81" s="1"/>
  <c r="S59" i="81" s="1"/>
  <c r="T59" i="81" s="1"/>
  <c r="U59" i="81" s="1"/>
  <c r="V59" i="81" s="1"/>
  <c r="W59" i="81" s="1"/>
  <c r="X59" i="81" s="1"/>
  <c r="Y59" i="81" s="1"/>
  <c r="Z59" i="81" s="1"/>
  <c r="AA59" i="81" s="1"/>
  <c r="AB59" i="81" s="1"/>
  <c r="AC59" i="81" s="1"/>
  <c r="AD59" i="81" s="1"/>
  <c r="AE59" i="81" s="1"/>
  <c r="B67" i="81" s="1"/>
  <c r="C67" i="81" s="1"/>
  <c r="D67" i="81" s="1"/>
  <c r="E67" i="81" s="1"/>
  <c r="F67" i="81" s="1"/>
  <c r="G67" i="81" s="1"/>
  <c r="H67" i="81" s="1"/>
  <c r="I67" i="81" s="1"/>
  <c r="J67" i="81" s="1"/>
  <c r="K67" i="81" s="1"/>
  <c r="L67" i="81" s="1"/>
  <c r="M67" i="81" s="1"/>
  <c r="N67" i="81" s="1"/>
  <c r="O67" i="81" s="1"/>
  <c r="P67" i="81" s="1"/>
  <c r="Q67" i="81" s="1"/>
  <c r="R67" i="81" s="1"/>
  <c r="S67" i="81" s="1"/>
  <c r="T67" i="81" s="1"/>
  <c r="U67" i="81" s="1"/>
  <c r="V67" i="81" s="1"/>
  <c r="W67" i="81" s="1"/>
  <c r="X67" i="81" s="1"/>
  <c r="Y67" i="81" s="1"/>
  <c r="Z67" i="81" s="1"/>
  <c r="AA67" i="81" s="1"/>
  <c r="AB67" i="81" s="1"/>
  <c r="AC67" i="81" s="1"/>
  <c r="AD67" i="81" s="1"/>
  <c r="AE67" i="81" s="1"/>
  <c r="AF67" i="81" s="1"/>
  <c r="B75" i="81" s="1"/>
  <c r="C75" i="81" s="1"/>
  <c r="D75" i="81" s="1"/>
  <c r="E75" i="81" s="1"/>
  <c r="F75" i="81" s="1"/>
  <c r="G75" i="81" s="1"/>
  <c r="H75" i="81" s="1"/>
  <c r="I75" i="81" s="1"/>
  <c r="J75" i="81" s="1"/>
  <c r="K75" i="81" s="1"/>
  <c r="L75" i="81" s="1"/>
  <c r="M75" i="81" s="1"/>
  <c r="N75" i="81" s="1"/>
  <c r="O75" i="81" s="1"/>
  <c r="P75" i="81" s="1"/>
  <c r="Q75" i="81" s="1"/>
  <c r="R75" i="81" s="1"/>
  <c r="S75" i="81" s="1"/>
  <c r="T75" i="81" s="1"/>
  <c r="U75" i="81" s="1"/>
  <c r="V75" i="81" s="1"/>
  <c r="W75" i="81" s="1"/>
  <c r="X75" i="81" s="1"/>
  <c r="Y75" i="81" s="1"/>
  <c r="Z75" i="81" s="1"/>
  <c r="AA75" i="81" s="1"/>
  <c r="AB75" i="81" s="1"/>
  <c r="AC75" i="81" s="1"/>
  <c r="AD75" i="81" s="1"/>
  <c r="AE75" i="81" s="1"/>
  <c r="B83" i="81" s="1"/>
  <c r="C83" i="81" s="1"/>
  <c r="D83" i="81" s="1"/>
  <c r="E83" i="81" s="1"/>
  <c r="F83" i="81" s="1"/>
  <c r="G83" i="81" s="1"/>
  <c r="H83" i="81" s="1"/>
  <c r="I83" i="81" s="1"/>
  <c r="J83" i="81" s="1"/>
  <c r="K83" i="81" s="1"/>
  <c r="L83" i="81" s="1"/>
  <c r="M83" i="81" s="1"/>
  <c r="N83" i="81" s="1"/>
  <c r="O83" i="81" s="1"/>
  <c r="P83" i="81" s="1"/>
  <c r="Q83" i="81" s="1"/>
  <c r="R83" i="81" s="1"/>
  <c r="S83" i="81" s="1"/>
  <c r="T83" i="81" s="1"/>
  <c r="U83" i="81" s="1"/>
  <c r="V83" i="81" s="1"/>
  <c r="W83" i="81" s="1"/>
  <c r="X83" i="81" s="1"/>
  <c r="Y83" i="81" s="1"/>
  <c r="Z83" i="81" s="1"/>
  <c r="AA83" i="81" s="1"/>
  <c r="AB83" i="81" s="1"/>
  <c r="AC83" i="81" s="1"/>
  <c r="AD83" i="81" s="1"/>
  <c r="AE83" i="81" s="1"/>
  <c r="AF83" i="81" s="1"/>
  <c r="B91" i="81" s="1"/>
  <c r="C91" i="81" s="1"/>
  <c r="D91" i="81" s="1"/>
  <c r="E91" i="81" s="1"/>
  <c r="F91" i="81" s="1"/>
  <c r="G91" i="81" s="1"/>
  <c r="H91" i="81" s="1"/>
  <c r="I91" i="81" s="1"/>
  <c r="J91" i="81" s="1"/>
  <c r="K91" i="81" s="1"/>
  <c r="L91" i="81" s="1"/>
  <c r="M91" i="81" s="1"/>
  <c r="N91" i="81" s="1"/>
  <c r="O91" i="81" s="1"/>
  <c r="P91" i="81" s="1"/>
  <c r="Q91" i="81" s="1"/>
  <c r="R91" i="81" s="1"/>
  <c r="S91" i="81" s="1"/>
  <c r="T91" i="81" s="1"/>
  <c r="U91" i="81" s="1"/>
  <c r="V91" i="81" s="1"/>
  <c r="W91" i="81" s="1"/>
  <c r="X91" i="81" s="1"/>
  <c r="Y91" i="81" s="1"/>
  <c r="Z91" i="81" s="1"/>
  <c r="AA91" i="81" s="1"/>
  <c r="AB91" i="81" s="1"/>
  <c r="AC91" i="81" s="1"/>
  <c r="AD91" i="81" s="1"/>
  <c r="AE91" i="81" s="1"/>
  <c r="AF91" i="81" s="1"/>
  <c r="B99" i="81" s="1"/>
  <c r="C99" i="81" s="1"/>
  <c r="D99" i="81" s="1"/>
  <c r="E99" i="81" s="1"/>
  <c r="F99" i="81" s="1"/>
  <c r="G99" i="81" s="1"/>
  <c r="H99" i="81" s="1"/>
  <c r="I99" i="81" s="1"/>
  <c r="J99" i="81" s="1"/>
  <c r="K99" i="81" s="1"/>
  <c r="L99" i="81" s="1"/>
  <c r="M99" i="81" s="1"/>
  <c r="N99" i="81" s="1"/>
  <c r="O99" i="81" s="1"/>
  <c r="P99" i="81" s="1"/>
  <c r="Q99" i="81" s="1"/>
  <c r="R99" i="81" s="1"/>
  <c r="S99" i="81" s="1"/>
  <c r="T99" i="81" s="1"/>
  <c r="U99" i="81" s="1"/>
  <c r="V99" i="81" s="1"/>
  <c r="W99" i="81" s="1"/>
  <c r="X99" i="81" s="1"/>
  <c r="Y99" i="81" s="1"/>
  <c r="Z99" i="81" s="1"/>
  <c r="AA99" i="81" s="1"/>
  <c r="AB99" i="81" s="1"/>
  <c r="AC99" i="81" s="1"/>
  <c r="AD99" i="81" s="1"/>
  <c r="AE99" i="81" s="1"/>
  <c r="B107" i="81" s="1"/>
  <c r="C107" i="81" s="1"/>
  <c r="D107" i="81" s="1"/>
  <c r="E107" i="81" s="1"/>
  <c r="F107" i="81" s="1"/>
  <c r="G107" i="81" s="1"/>
  <c r="H107" i="81" s="1"/>
  <c r="I107" i="81" s="1"/>
  <c r="J107" i="81" s="1"/>
  <c r="K107" i="81" s="1"/>
  <c r="L107" i="81" s="1"/>
  <c r="M107" i="81" s="1"/>
  <c r="N107" i="81" s="1"/>
  <c r="O107" i="81" s="1"/>
  <c r="P107" i="81" s="1"/>
  <c r="Q107" i="81" s="1"/>
  <c r="R107" i="81" s="1"/>
  <c r="S107" i="81" s="1"/>
  <c r="T107" i="81" s="1"/>
  <c r="U107" i="81" s="1"/>
  <c r="V107" i="81" s="1"/>
  <c r="W107" i="81" s="1"/>
  <c r="X107" i="81" s="1"/>
  <c r="Y107" i="81" s="1"/>
  <c r="Z107" i="81" s="1"/>
  <c r="AA107" i="81" s="1"/>
  <c r="AB107" i="81" s="1"/>
  <c r="AC107" i="81" s="1"/>
  <c r="AD107" i="81" s="1"/>
  <c r="AE107" i="81" s="1"/>
  <c r="AF107" i="81" s="1"/>
  <c r="B115" i="81" s="1"/>
  <c r="C115" i="81" s="1"/>
  <c r="D115" i="81" s="1"/>
  <c r="E115" i="81" s="1"/>
  <c r="F115" i="81" s="1"/>
  <c r="G115" i="81" s="1"/>
  <c r="H115" i="81" s="1"/>
  <c r="I115" i="81" s="1"/>
  <c r="J115" i="81" s="1"/>
  <c r="K115" i="81" s="1"/>
  <c r="L115" i="81" s="1"/>
  <c r="M115" i="81" s="1"/>
  <c r="N115" i="81" s="1"/>
  <c r="O115" i="81" s="1"/>
  <c r="P115" i="81" s="1"/>
  <c r="Q115" i="81" s="1"/>
  <c r="R115" i="81" s="1"/>
  <c r="S115" i="81" s="1"/>
  <c r="T115" i="81" s="1"/>
  <c r="U115" i="81" s="1"/>
  <c r="V115" i="81" s="1"/>
  <c r="W115" i="81" s="1"/>
  <c r="X115" i="81" s="1"/>
  <c r="Y115" i="81" s="1"/>
  <c r="Z115" i="81" s="1"/>
  <c r="AA115" i="81" s="1"/>
  <c r="AB115" i="81" s="1"/>
  <c r="AC115" i="81" s="1"/>
  <c r="AD115" i="81" s="1"/>
  <c r="AE115" i="81" s="1"/>
  <c r="B123" i="81" s="1"/>
  <c r="C123" i="81" s="1"/>
  <c r="D123" i="81" s="1"/>
  <c r="E123" i="81" s="1"/>
  <c r="F123" i="81" s="1"/>
  <c r="G123" i="81" s="1"/>
  <c r="H123" i="81" s="1"/>
  <c r="I123" i="81" s="1"/>
  <c r="J123" i="81" s="1"/>
  <c r="K123" i="81" s="1"/>
  <c r="L123" i="81" s="1"/>
  <c r="M123" i="81" s="1"/>
  <c r="N123" i="81" s="1"/>
  <c r="O123" i="81" s="1"/>
  <c r="P123" i="81" s="1"/>
  <c r="Q123" i="81" s="1"/>
  <c r="R123" i="81" s="1"/>
  <c r="S123" i="81" s="1"/>
  <c r="T123" i="81" s="1"/>
  <c r="U123" i="81" s="1"/>
  <c r="V123" i="81" s="1"/>
  <c r="W123" i="81" s="1"/>
  <c r="X123" i="81" s="1"/>
  <c r="Y123" i="81" s="1"/>
  <c r="Z123" i="81" s="1"/>
  <c r="AA123" i="81" s="1"/>
  <c r="AB123" i="81" s="1"/>
  <c r="AC123" i="81" s="1"/>
  <c r="AD123" i="81" s="1"/>
  <c r="AE123" i="81" s="1"/>
  <c r="AF123" i="81" s="1"/>
  <c r="B35" i="78"/>
  <c r="C35" i="78" s="1"/>
  <c r="D35" i="78" s="1"/>
  <c r="E35" i="78" s="1"/>
  <c r="F35" i="78" s="1"/>
  <c r="G35" i="78" s="1"/>
  <c r="H35" i="78" s="1"/>
  <c r="I35" i="78" s="1"/>
  <c r="J35" i="78" s="1"/>
  <c r="K35" i="78" s="1"/>
  <c r="L35" i="78" s="1"/>
  <c r="M35" i="78" s="1"/>
  <c r="N35" i="78" s="1"/>
  <c r="O35" i="78" s="1"/>
  <c r="P35" i="78" s="1"/>
  <c r="Q35" i="78" s="1"/>
  <c r="R35" i="78" s="1"/>
  <c r="S35" i="78" s="1"/>
  <c r="T35" i="78" s="1"/>
  <c r="U35" i="78" s="1"/>
  <c r="V35" i="78" s="1"/>
  <c r="W35" i="78" s="1"/>
  <c r="X35" i="78" s="1"/>
  <c r="Y35" i="78" s="1"/>
  <c r="Z35" i="78" s="1"/>
  <c r="AA35" i="78" s="1"/>
  <c r="AB35" i="78" s="1"/>
  <c r="AC35" i="78" s="1"/>
  <c r="AD35" i="78" s="1"/>
  <c r="AE35" i="78" s="1"/>
  <c r="AF35" i="78" s="1"/>
  <c r="B43" i="78" s="1"/>
  <c r="C43" i="78" s="1"/>
  <c r="D43" i="78" s="1"/>
  <c r="E43" i="78" s="1"/>
  <c r="F43" i="78" s="1"/>
  <c r="G43" i="78" s="1"/>
  <c r="H43" i="78" s="1"/>
  <c r="I43" i="78" s="1"/>
  <c r="J43" i="78" s="1"/>
  <c r="K43" i="78" s="1"/>
  <c r="L43" i="78" s="1"/>
  <c r="M43" i="78" s="1"/>
  <c r="N43" i="78" s="1"/>
  <c r="O43" i="78" s="1"/>
  <c r="P43" i="78" s="1"/>
  <c r="Q43" i="78" s="1"/>
  <c r="R43" i="78" s="1"/>
  <c r="S43" i="78" s="1"/>
  <c r="T43" i="78" s="1"/>
  <c r="U43" i="78" s="1"/>
  <c r="V43" i="78" s="1"/>
  <c r="W43" i="78" s="1"/>
  <c r="X43" i="78" s="1"/>
  <c r="Y43" i="78" s="1"/>
  <c r="Z43" i="78" s="1"/>
  <c r="AA43" i="78" s="1"/>
  <c r="AB43" i="78" s="1"/>
  <c r="AC43" i="78" s="1"/>
  <c r="AD43" i="78" s="1"/>
  <c r="B51" i="78" s="1"/>
  <c r="C51" i="78" s="1"/>
  <c r="D51" i="78" s="1"/>
  <c r="E51" i="78" s="1"/>
  <c r="F51" i="78" s="1"/>
  <c r="G51" i="78" s="1"/>
  <c r="H51" i="78" s="1"/>
  <c r="I51" i="78" s="1"/>
  <c r="J51" i="78" s="1"/>
  <c r="K51" i="78" s="1"/>
  <c r="L51" i="78" s="1"/>
  <c r="M51" i="78" s="1"/>
  <c r="N51" i="78" s="1"/>
  <c r="O51" i="78" s="1"/>
  <c r="P51" i="78" s="1"/>
  <c r="Q51" i="78" s="1"/>
  <c r="R51" i="78" s="1"/>
  <c r="S51" i="78" s="1"/>
  <c r="T51" i="78" s="1"/>
  <c r="U51" i="78" s="1"/>
  <c r="V51" i="78" s="1"/>
  <c r="W51" i="78" s="1"/>
  <c r="X51" i="78" s="1"/>
  <c r="Y51" i="78" s="1"/>
  <c r="Z51" i="78" s="1"/>
  <c r="AA51" i="78" s="1"/>
  <c r="AB51" i="78" s="1"/>
  <c r="AC51" i="78" s="1"/>
  <c r="AD51" i="78" s="1"/>
  <c r="AE51" i="78" s="1"/>
  <c r="AF51" i="78" s="1"/>
  <c r="B59" i="78" s="1"/>
  <c r="C59" i="78" s="1"/>
  <c r="D59" i="78" s="1"/>
  <c r="E59" i="78" s="1"/>
  <c r="F59" i="78" s="1"/>
  <c r="G59" i="78" s="1"/>
  <c r="H59" i="78" s="1"/>
  <c r="I59" i="78" s="1"/>
  <c r="J59" i="78" s="1"/>
  <c r="K59" i="78" s="1"/>
  <c r="L59" i="78" s="1"/>
  <c r="M59" i="78" s="1"/>
  <c r="N59" i="78" s="1"/>
  <c r="O59" i="78" s="1"/>
  <c r="P59" i="78" s="1"/>
  <c r="Q59" i="78" s="1"/>
  <c r="R59" i="78" s="1"/>
  <c r="S59" i="78" s="1"/>
  <c r="T59" i="78" s="1"/>
  <c r="U59" i="78" s="1"/>
  <c r="V59" i="78" s="1"/>
  <c r="W59" i="78" s="1"/>
  <c r="X59" i="78" s="1"/>
  <c r="Y59" i="78" s="1"/>
  <c r="Z59" i="78" s="1"/>
  <c r="AA59" i="78" s="1"/>
  <c r="AB59" i="78" s="1"/>
  <c r="AC59" i="78" s="1"/>
  <c r="AD59" i="78" s="1"/>
  <c r="AE59" i="78" s="1"/>
  <c r="B67" i="78" s="1"/>
  <c r="C67" i="78" s="1"/>
  <c r="D67" i="78" s="1"/>
  <c r="E67" i="78" s="1"/>
  <c r="F67" i="78" s="1"/>
  <c r="G67" i="78" s="1"/>
  <c r="H67" i="78" s="1"/>
  <c r="I67" i="78" s="1"/>
  <c r="J67" i="78" s="1"/>
  <c r="K67" i="78" s="1"/>
  <c r="L67" i="78" s="1"/>
  <c r="M67" i="78" s="1"/>
  <c r="N67" i="78" s="1"/>
  <c r="O67" i="78" s="1"/>
  <c r="P67" i="78" s="1"/>
  <c r="Q67" i="78" s="1"/>
  <c r="R67" i="78" s="1"/>
  <c r="S67" i="78" s="1"/>
  <c r="T67" i="78" s="1"/>
  <c r="U67" i="78" s="1"/>
  <c r="V67" i="78" s="1"/>
  <c r="W67" i="78" s="1"/>
  <c r="X67" i="78" s="1"/>
  <c r="Y67" i="78" s="1"/>
  <c r="Z67" i="78" s="1"/>
  <c r="AA67" i="78" s="1"/>
  <c r="AB67" i="78" s="1"/>
  <c r="AC67" i="78" s="1"/>
  <c r="AD67" i="78" s="1"/>
  <c r="AE67" i="78" s="1"/>
  <c r="AF67" i="78" s="1"/>
  <c r="B75" i="78" s="1"/>
  <c r="C75" i="78" s="1"/>
  <c r="D75" i="78" s="1"/>
  <c r="E75" i="78" s="1"/>
  <c r="F75" i="78" s="1"/>
  <c r="G75" i="78" s="1"/>
  <c r="H75" i="78" s="1"/>
  <c r="I75" i="78" s="1"/>
  <c r="J75" i="78" s="1"/>
  <c r="K75" i="78" s="1"/>
  <c r="L75" i="78" s="1"/>
  <c r="M75" i="78" s="1"/>
  <c r="N75" i="78" s="1"/>
  <c r="O75" i="78" s="1"/>
  <c r="P75" i="78" s="1"/>
  <c r="Q75" i="78" s="1"/>
  <c r="R75" i="78" s="1"/>
  <c r="S75" i="78" s="1"/>
  <c r="T75" i="78" s="1"/>
  <c r="U75" i="78" s="1"/>
  <c r="V75" i="78" s="1"/>
  <c r="W75" i="78" s="1"/>
  <c r="X75" i="78" s="1"/>
  <c r="Y75" i="78" s="1"/>
  <c r="Z75" i="78" s="1"/>
  <c r="AA75" i="78" s="1"/>
  <c r="AB75" i="78" s="1"/>
  <c r="AC75" i="78" s="1"/>
  <c r="AD75" i="78" s="1"/>
  <c r="AE75" i="78" s="1"/>
  <c r="B83" i="78" s="1"/>
  <c r="C83" i="78" s="1"/>
  <c r="D83" i="78" s="1"/>
  <c r="E83" i="78" s="1"/>
  <c r="F83" i="78" s="1"/>
  <c r="G83" i="78" s="1"/>
  <c r="H83" i="78" s="1"/>
  <c r="I83" i="78" s="1"/>
  <c r="J83" i="78" s="1"/>
  <c r="K83" i="78" s="1"/>
  <c r="L83" i="78" s="1"/>
  <c r="M83" i="78" s="1"/>
  <c r="N83" i="78" s="1"/>
  <c r="O83" i="78" s="1"/>
  <c r="P83" i="78" s="1"/>
  <c r="Q83" i="78" s="1"/>
  <c r="R83" i="78" s="1"/>
  <c r="S83" i="78" s="1"/>
  <c r="T83" i="78" s="1"/>
  <c r="U83" i="78" s="1"/>
  <c r="V83" i="78" s="1"/>
  <c r="W83" i="78" s="1"/>
  <c r="X83" i="78" s="1"/>
  <c r="Y83" i="78" s="1"/>
  <c r="Z83" i="78" s="1"/>
  <c r="AA83" i="78" s="1"/>
  <c r="AB83" i="78" s="1"/>
  <c r="AC83" i="78" s="1"/>
  <c r="AD83" i="78" s="1"/>
  <c r="AE83" i="78" s="1"/>
  <c r="AF83" i="78" s="1"/>
  <c r="B91" i="78" s="1"/>
  <c r="C91" i="78" s="1"/>
  <c r="D91" i="78" s="1"/>
  <c r="E91" i="78" s="1"/>
  <c r="F91" i="78" s="1"/>
  <c r="G91" i="78" s="1"/>
  <c r="H91" i="78" s="1"/>
  <c r="I91" i="78" s="1"/>
  <c r="J91" i="78" s="1"/>
  <c r="K91" i="78" s="1"/>
  <c r="L91" i="78" s="1"/>
  <c r="M91" i="78" s="1"/>
  <c r="N91" i="78" s="1"/>
  <c r="O91" i="78" s="1"/>
  <c r="P91" i="78" s="1"/>
  <c r="Q91" i="78" s="1"/>
  <c r="R91" i="78" s="1"/>
  <c r="S91" i="78" s="1"/>
  <c r="T91" i="78" s="1"/>
  <c r="U91" i="78" s="1"/>
  <c r="V91" i="78" s="1"/>
  <c r="W91" i="78" s="1"/>
  <c r="X91" i="78" s="1"/>
  <c r="Y91" i="78" s="1"/>
  <c r="Z91" i="78" s="1"/>
  <c r="AA91" i="78" s="1"/>
  <c r="AB91" i="78" s="1"/>
  <c r="AC91" i="78" s="1"/>
  <c r="AD91" i="78" s="1"/>
  <c r="AE91" i="78" s="1"/>
  <c r="AF91" i="78" s="1"/>
  <c r="B99" i="78" s="1"/>
  <c r="C99" i="78" s="1"/>
  <c r="D99" i="78" s="1"/>
  <c r="E99" i="78" s="1"/>
  <c r="F99" i="78" s="1"/>
  <c r="G99" i="78" s="1"/>
  <c r="H99" i="78" s="1"/>
  <c r="I99" i="78" s="1"/>
  <c r="J99" i="78" s="1"/>
  <c r="K99" i="78" s="1"/>
  <c r="L99" i="78" s="1"/>
  <c r="M99" i="78" s="1"/>
  <c r="N99" i="78" s="1"/>
  <c r="O99" i="78" s="1"/>
  <c r="P99" i="78" s="1"/>
  <c r="Q99" i="78" s="1"/>
  <c r="R99" i="78" s="1"/>
  <c r="S99" i="78" s="1"/>
  <c r="T99" i="78" s="1"/>
  <c r="U99" i="78" s="1"/>
  <c r="V99" i="78" s="1"/>
  <c r="W99" i="78" s="1"/>
  <c r="X99" i="78" s="1"/>
  <c r="Y99" i="78" s="1"/>
  <c r="Z99" i="78" s="1"/>
  <c r="AA99" i="78" s="1"/>
  <c r="AB99" i="78" s="1"/>
  <c r="AC99" i="78" s="1"/>
  <c r="AD99" i="78" s="1"/>
  <c r="AE99" i="78" s="1"/>
  <c r="B107" i="78" s="1"/>
  <c r="C107" i="78" s="1"/>
  <c r="D107" i="78" s="1"/>
  <c r="E107" i="78" s="1"/>
  <c r="F107" i="78" s="1"/>
  <c r="G107" i="78" s="1"/>
  <c r="H107" i="78" s="1"/>
  <c r="I107" i="78" s="1"/>
  <c r="J107" i="78" s="1"/>
  <c r="K107" i="78" s="1"/>
  <c r="L107" i="78" s="1"/>
  <c r="M107" i="78" s="1"/>
  <c r="N107" i="78" s="1"/>
  <c r="O107" i="78" s="1"/>
  <c r="P107" i="78" s="1"/>
  <c r="Q107" i="78" s="1"/>
  <c r="R107" i="78" s="1"/>
  <c r="S107" i="78" s="1"/>
  <c r="T107" i="78" s="1"/>
  <c r="U107" i="78" s="1"/>
  <c r="V107" i="78" s="1"/>
  <c r="W107" i="78" s="1"/>
  <c r="X107" i="78" s="1"/>
  <c r="Y107" i="78" s="1"/>
  <c r="Z107" i="78" s="1"/>
  <c r="AA107" i="78" s="1"/>
  <c r="AB107" i="78" s="1"/>
  <c r="AC107" i="78" s="1"/>
  <c r="AD107" i="78" s="1"/>
  <c r="AE107" i="78" s="1"/>
  <c r="AF107" i="78" s="1"/>
  <c r="B115" i="78" s="1"/>
  <c r="C115" i="78" s="1"/>
  <c r="D115" i="78" s="1"/>
  <c r="E115" i="78" s="1"/>
  <c r="F115" i="78" s="1"/>
  <c r="G115" i="78" s="1"/>
  <c r="H115" i="78" s="1"/>
  <c r="I115" i="78" s="1"/>
  <c r="J115" i="78" s="1"/>
  <c r="K115" i="78" s="1"/>
  <c r="L115" i="78" s="1"/>
  <c r="M115" i="78" s="1"/>
  <c r="N115" i="78" s="1"/>
  <c r="O115" i="78" s="1"/>
  <c r="P115" i="78" s="1"/>
  <c r="Q115" i="78" s="1"/>
  <c r="R115" i="78" s="1"/>
  <c r="S115" i="78" s="1"/>
  <c r="T115" i="78" s="1"/>
  <c r="U115" i="78" s="1"/>
  <c r="V115" i="78" s="1"/>
  <c r="W115" i="78" s="1"/>
  <c r="X115" i="78" s="1"/>
  <c r="Y115" i="78" s="1"/>
  <c r="Z115" i="78" s="1"/>
  <c r="AA115" i="78" s="1"/>
  <c r="AB115" i="78" s="1"/>
  <c r="AC115" i="78" s="1"/>
  <c r="AD115" i="78" s="1"/>
  <c r="AE115" i="78" s="1"/>
  <c r="B123" i="78" s="1"/>
  <c r="C123" i="78" s="1"/>
  <c r="D123" i="78" s="1"/>
  <c r="E123" i="78" s="1"/>
  <c r="F123" i="78" s="1"/>
  <c r="G123" i="78" s="1"/>
  <c r="H123" i="78" s="1"/>
  <c r="I123" i="78" s="1"/>
  <c r="J123" i="78" s="1"/>
  <c r="K123" i="78" s="1"/>
  <c r="L123" i="78" s="1"/>
  <c r="M123" i="78" s="1"/>
  <c r="N123" i="78" s="1"/>
  <c r="O123" i="78" s="1"/>
  <c r="P123" i="78" s="1"/>
  <c r="Q123" i="78" s="1"/>
  <c r="R123" i="78" s="1"/>
  <c r="S123" i="78" s="1"/>
  <c r="T123" i="78" s="1"/>
  <c r="U123" i="78" s="1"/>
  <c r="V123" i="78" s="1"/>
  <c r="W123" i="78" s="1"/>
  <c r="X123" i="78" s="1"/>
  <c r="Y123" i="78" s="1"/>
  <c r="Z123" i="78" s="1"/>
  <c r="AA123" i="78" s="1"/>
  <c r="AB123" i="78" s="1"/>
  <c r="AC123" i="78" s="1"/>
  <c r="AD123" i="78" s="1"/>
  <c r="AE123" i="78" s="1"/>
  <c r="AF123" i="78" s="1"/>
  <c r="B35" i="70"/>
  <c r="C35" i="70" s="1"/>
  <c r="D35" i="70" s="1"/>
  <c r="E35" i="70" s="1"/>
  <c r="F35" i="70" s="1"/>
  <c r="G35" i="70" s="1"/>
  <c r="H35" i="70" s="1"/>
  <c r="I35" i="70" s="1"/>
  <c r="J35" i="70" s="1"/>
  <c r="K35" i="70" s="1"/>
  <c r="L35" i="70" s="1"/>
  <c r="M35" i="70" s="1"/>
  <c r="N35" i="70" s="1"/>
  <c r="O35" i="70" s="1"/>
  <c r="P35" i="70" s="1"/>
  <c r="Q35" i="70" s="1"/>
  <c r="R35" i="70" s="1"/>
  <c r="S35" i="70" s="1"/>
  <c r="T35" i="70" s="1"/>
  <c r="U35" i="70" s="1"/>
  <c r="V35" i="70" s="1"/>
  <c r="W35" i="70" s="1"/>
  <c r="X35" i="70" s="1"/>
  <c r="Y35" i="70" s="1"/>
  <c r="Z35" i="70" s="1"/>
  <c r="AA35" i="70" s="1"/>
  <c r="AB35" i="70" s="1"/>
  <c r="AC35" i="70" s="1"/>
  <c r="AD35" i="70" s="1"/>
  <c r="AE35" i="70" s="1"/>
  <c r="AF35" i="70" s="1"/>
  <c r="B43" i="70" s="1"/>
  <c r="C43" i="70" s="1"/>
  <c r="D43" i="70" s="1"/>
  <c r="E43" i="70" s="1"/>
  <c r="F43" i="70" s="1"/>
  <c r="G43" i="70" s="1"/>
  <c r="H43" i="70" s="1"/>
  <c r="I43" i="70" s="1"/>
  <c r="J43" i="70" s="1"/>
  <c r="K43" i="70" s="1"/>
  <c r="L43" i="70" s="1"/>
  <c r="M43" i="70" s="1"/>
  <c r="N43" i="70" s="1"/>
  <c r="O43" i="70" s="1"/>
  <c r="P43" i="70" s="1"/>
  <c r="Q43" i="70" s="1"/>
  <c r="R43" i="70" s="1"/>
  <c r="S43" i="70" s="1"/>
  <c r="T43" i="70" s="1"/>
  <c r="U43" i="70" s="1"/>
  <c r="V43" i="70" s="1"/>
  <c r="W43" i="70" s="1"/>
  <c r="X43" i="70" s="1"/>
  <c r="Y43" i="70" s="1"/>
  <c r="Z43" i="70" s="1"/>
  <c r="AA43" i="70" s="1"/>
  <c r="AB43" i="70" s="1"/>
  <c r="AC43" i="70" s="1"/>
  <c r="AD43" i="70" s="1"/>
  <c r="B51" i="70" s="1"/>
  <c r="C51" i="70" s="1"/>
  <c r="D51" i="70" s="1"/>
  <c r="E51" i="70" s="1"/>
  <c r="F51" i="70" s="1"/>
  <c r="G51" i="70" s="1"/>
  <c r="H51" i="70" s="1"/>
  <c r="I51" i="70" s="1"/>
  <c r="J51" i="70" s="1"/>
  <c r="K51" i="70" s="1"/>
  <c r="L51" i="70" s="1"/>
  <c r="M51" i="70" s="1"/>
  <c r="N51" i="70" s="1"/>
  <c r="O51" i="70" s="1"/>
  <c r="P51" i="70" s="1"/>
  <c r="Q51" i="70" s="1"/>
  <c r="R51" i="70" s="1"/>
  <c r="S51" i="70" s="1"/>
  <c r="T51" i="70" s="1"/>
  <c r="U51" i="70" s="1"/>
  <c r="V51" i="70" s="1"/>
  <c r="W51" i="70" s="1"/>
  <c r="X51" i="70" s="1"/>
  <c r="Y51" i="70" s="1"/>
  <c r="Z51" i="70" s="1"/>
  <c r="AA51" i="70" s="1"/>
  <c r="AB51" i="70" s="1"/>
  <c r="AC51" i="70" s="1"/>
  <c r="AD51" i="70" s="1"/>
  <c r="AE51" i="70" s="1"/>
  <c r="AF51" i="70" s="1"/>
  <c r="B59" i="70" s="1"/>
  <c r="C59" i="70" s="1"/>
  <c r="D59" i="70" s="1"/>
  <c r="E59" i="70" s="1"/>
  <c r="F59" i="70" s="1"/>
  <c r="G59" i="70" s="1"/>
  <c r="H59" i="70" s="1"/>
  <c r="I59" i="70" s="1"/>
  <c r="J59" i="70" s="1"/>
  <c r="K59" i="70" s="1"/>
  <c r="L59" i="70" s="1"/>
  <c r="M59" i="70" s="1"/>
  <c r="N59" i="70" s="1"/>
  <c r="O59" i="70" s="1"/>
  <c r="P59" i="70" s="1"/>
  <c r="Q59" i="70" s="1"/>
  <c r="R59" i="70" s="1"/>
  <c r="S59" i="70" s="1"/>
  <c r="T59" i="70" s="1"/>
  <c r="U59" i="70" s="1"/>
  <c r="V59" i="70" s="1"/>
  <c r="W59" i="70" s="1"/>
  <c r="X59" i="70" s="1"/>
  <c r="Y59" i="70" s="1"/>
  <c r="Z59" i="70" s="1"/>
  <c r="AA59" i="70" s="1"/>
  <c r="AB59" i="70" s="1"/>
  <c r="AC59" i="70" s="1"/>
  <c r="AD59" i="70" s="1"/>
  <c r="AE59" i="70" s="1"/>
  <c r="B67" i="70" s="1"/>
  <c r="C67" i="70" s="1"/>
  <c r="D67" i="70" s="1"/>
  <c r="E67" i="70" s="1"/>
  <c r="F67" i="70" s="1"/>
  <c r="G67" i="70" s="1"/>
  <c r="H67" i="70" s="1"/>
  <c r="I67" i="70" s="1"/>
  <c r="J67" i="70" s="1"/>
  <c r="K67" i="70" s="1"/>
  <c r="L67" i="70" s="1"/>
  <c r="M67" i="70" s="1"/>
  <c r="N67" i="70" s="1"/>
  <c r="O67" i="70" s="1"/>
  <c r="P67" i="70" s="1"/>
  <c r="Q67" i="70" s="1"/>
  <c r="R67" i="70" s="1"/>
  <c r="S67" i="70" s="1"/>
  <c r="T67" i="70" s="1"/>
  <c r="U67" i="70" s="1"/>
  <c r="V67" i="70" s="1"/>
  <c r="W67" i="70" s="1"/>
  <c r="X67" i="70" s="1"/>
  <c r="Y67" i="70" s="1"/>
  <c r="Z67" i="70" s="1"/>
  <c r="AA67" i="70" s="1"/>
  <c r="AB67" i="70" s="1"/>
  <c r="AC67" i="70" s="1"/>
  <c r="AD67" i="70" s="1"/>
  <c r="AE67" i="70" s="1"/>
  <c r="AF67" i="70" s="1"/>
  <c r="B75" i="70" s="1"/>
  <c r="C75" i="70" s="1"/>
  <c r="D75" i="70" s="1"/>
  <c r="E75" i="70" s="1"/>
  <c r="F75" i="70" s="1"/>
  <c r="G75" i="70" s="1"/>
  <c r="H75" i="70" s="1"/>
  <c r="I75" i="70" s="1"/>
  <c r="J75" i="70" s="1"/>
  <c r="K75" i="70" s="1"/>
  <c r="L75" i="70" s="1"/>
  <c r="M75" i="70" s="1"/>
  <c r="N75" i="70" s="1"/>
  <c r="O75" i="70" s="1"/>
  <c r="P75" i="70" s="1"/>
  <c r="Q75" i="70" s="1"/>
  <c r="R75" i="70" s="1"/>
  <c r="S75" i="70" s="1"/>
  <c r="T75" i="70" s="1"/>
  <c r="U75" i="70" s="1"/>
  <c r="V75" i="70" s="1"/>
  <c r="W75" i="70" s="1"/>
  <c r="X75" i="70" s="1"/>
  <c r="Y75" i="70" s="1"/>
  <c r="Z75" i="70" s="1"/>
  <c r="AA75" i="70" s="1"/>
  <c r="AB75" i="70" s="1"/>
  <c r="AC75" i="70" s="1"/>
  <c r="AD75" i="70" s="1"/>
  <c r="AE75" i="70" s="1"/>
  <c r="B83" i="70" s="1"/>
  <c r="C83" i="70" s="1"/>
  <c r="D83" i="70" s="1"/>
  <c r="E83" i="70" s="1"/>
  <c r="F83" i="70" s="1"/>
  <c r="G83" i="70" s="1"/>
  <c r="H83" i="70" s="1"/>
  <c r="I83" i="70" s="1"/>
  <c r="J83" i="70" s="1"/>
  <c r="K83" i="70" s="1"/>
  <c r="L83" i="70" s="1"/>
  <c r="M83" i="70" s="1"/>
  <c r="N83" i="70" s="1"/>
  <c r="O83" i="70" s="1"/>
  <c r="P83" i="70" s="1"/>
  <c r="Q83" i="70" s="1"/>
  <c r="R83" i="70" s="1"/>
  <c r="S83" i="70" s="1"/>
  <c r="T83" i="70" s="1"/>
  <c r="U83" i="70" s="1"/>
  <c r="V83" i="70" s="1"/>
  <c r="W83" i="70" s="1"/>
  <c r="X83" i="70" s="1"/>
  <c r="Y83" i="70" s="1"/>
  <c r="Z83" i="70" s="1"/>
  <c r="AA83" i="70" s="1"/>
  <c r="AB83" i="70" s="1"/>
  <c r="AC83" i="70" s="1"/>
  <c r="AD83" i="70" s="1"/>
  <c r="AE83" i="70" s="1"/>
  <c r="AF83" i="70" s="1"/>
  <c r="B91" i="70" s="1"/>
  <c r="C91" i="70" s="1"/>
  <c r="D91" i="70" s="1"/>
  <c r="E91" i="70" s="1"/>
  <c r="F91" i="70" s="1"/>
  <c r="G91" i="70" s="1"/>
  <c r="H91" i="70" s="1"/>
  <c r="I91" i="70" s="1"/>
  <c r="J91" i="70" s="1"/>
  <c r="K91" i="70" s="1"/>
  <c r="L91" i="70" s="1"/>
  <c r="M91" i="70" s="1"/>
  <c r="N91" i="70" s="1"/>
  <c r="O91" i="70" s="1"/>
  <c r="P91" i="70" s="1"/>
  <c r="Q91" i="70" s="1"/>
  <c r="R91" i="70" s="1"/>
  <c r="S91" i="70" s="1"/>
  <c r="T91" i="70" s="1"/>
  <c r="U91" i="70" s="1"/>
  <c r="V91" i="70" s="1"/>
  <c r="W91" i="70" s="1"/>
  <c r="X91" i="70" s="1"/>
  <c r="Y91" i="70" s="1"/>
  <c r="Z91" i="70" s="1"/>
  <c r="AA91" i="70" s="1"/>
  <c r="AB91" i="70" s="1"/>
  <c r="AC91" i="70" s="1"/>
  <c r="AD91" i="70" s="1"/>
  <c r="AE91" i="70" s="1"/>
  <c r="AF91" i="70" s="1"/>
  <c r="B99" i="70" s="1"/>
  <c r="C99" i="70" s="1"/>
  <c r="D99" i="70" s="1"/>
  <c r="E99" i="70" s="1"/>
  <c r="F99" i="70" s="1"/>
  <c r="G99" i="70" s="1"/>
  <c r="H99" i="70" s="1"/>
  <c r="I99" i="70" s="1"/>
  <c r="J99" i="70" s="1"/>
  <c r="K99" i="70" s="1"/>
  <c r="L99" i="70" s="1"/>
  <c r="M99" i="70" s="1"/>
  <c r="N99" i="70" s="1"/>
  <c r="O99" i="70" s="1"/>
  <c r="P99" i="70" s="1"/>
  <c r="Q99" i="70" s="1"/>
  <c r="R99" i="70" s="1"/>
  <c r="S99" i="70" s="1"/>
  <c r="T99" i="70" s="1"/>
  <c r="U99" i="70" s="1"/>
  <c r="V99" i="70" s="1"/>
  <c r="W99" i="70" s="1"/>
  <c r="X99" i="70" s="1"/>
  <c r="Y99" i="70" s="1"/>
  <c r="Z99" i="70" s="1"/>
  <c r="AA99" i="70" s="1"/>
  <c r="AB99" i="70" s="1"/>
  <c r="AC99" i="70" s="1"/>
  <c r="AD99" i="70" s="1"/>
  <c r="AE99" i="70" s="1"/>
  <c r="B107" i="70" s="1"/>
  <c r="C107" i="70" s="1"/>
  <c r="D107" i="70" s="1"/>
  <c r="E107" i="70" s="1"/>
  <c r="F107" i="70" s="1"/>
  <c r="G107" i="70" s="1"/>
  <c r="H107" i="70" s="1"/>
  <c r="I107" i="70" s="1"/>
  <c r="J107" i="70" s="1"/>
  <c r="K107" i="70" s="1"/>
  <c r="L107" i="70" s="1"/>
  <c r="M107" i="70" s="1"/>
  <c r="N107" i="70" s="1"/>
  <c r="O107" i="70" s="1"/>
  <c r="P107" i="70" s="1"/>
  <c r="Q107" i="70" s="1"/>
  <c r="R107" i="70" s="1"/>
  <c r="S107" i="70" s="1"/>
  <c r="T107" i="70" s="1"/>
  <c r="U107" i="70" s="1"/>
  <c r="V107" i="70" s="1"/>
  <c r="W107" i="70" s="1"/>
  <c r="X107" i="70" s="1"/>
  <c r="Y107" i="70" s="1"/>
  <c r="Z107" i="70" s="1"/>
  <c r="AA107" i="70" s="1"/>
  <c r="AB107" i="70" s="1"/>
  <c r="AC107" i="70" s="1"/>
  <c r="AD107" i="70" s="1"/>
  <c r="AE107" i="70" s="1"/>
  <c r="AF107" i="70" s="1"/>
  <c r="B115" i="70" s="1"/>
  <c r="C115" i="70" s="1"/>
  <c r="D115" i="70" s="1"/>
  <c r="E115" i="70" s="1"/>
  <c r="F115" i="70" s="1"/>
  <c r="G115" i="70" s="1"/>
  <c r="H115" i="70" s="1"/>
  <c r="I115" i="70" s="1"/>
  <c r="J115" i="70" s="1"/>
  <c r="K115" i="70" s="1"/>
  <c r="L115" i="70" s="1"/>
  <c r="M115" i="70" s="1"/>
  <c r="N115" i="70" s="1"/>
  <c r="O115" i="70" s="1"/>
  <c r="P115" i="70" s="1"/>
  <c r="Q115" i="70" s="1"/>
  <c r="R115" i="70" s="1"/>
  <c r="S115" i="70" s="1"/>
  <c r="T115" i="70" s="1"/>
  <c r="U115" i="70" s="1"/>
  <c r="V115" i="70" s="1"/>
  <c r="W115" i="70" s="1"/>
  <c r="X115" i="70" s="1"/>
  <c r="Y115" i="70" s="1"/>
  <c r="Z115" i="70" s="1"/>
  <c r="AA115" i="70" s="1"/>
  <c r="AB115" i="70" s="1"/>
  <c r="AC115" i="70" s="1"/>
  <c r="AD115" i="70" s="1"/>
  <c r="AE115" i="70" s="1"/>
  <c r="B123" i="70" s="1"/>
  <c r="C123" i="70" s="1"/>
  <c r="D123" i="70" s="1"/>
  <c r="E123" i="70" s="1"/>
  <c r="F123" i="70" s="1"/>
  <c r="G123" i="70" s="1"/>
  <c r="H123" i="70" s="1"/>
  <c r="I123" i="70" s="1"/>
  <c r="J123" i="70" s="1"/>
  <c r="K123" i="70" s="1"/>
  <c r="L123" i="70" s="1"/>
  <c r="M123" i="70" s="1"/>
  <c r="N123" i="70" s="1"/>
  <c r="O123" i="70" s="1"/>
  <c r="P123" i="70" s="1"/>
  <c r="Q123" i="70" s="1"/>
  <c r="R123" i="70" s="1"/>
  <c r="S123" i="70" s="1"/>
  <c r="T123" i="70" s="1"/>
  <c r="U123" i="70" s="1"/>
  <c r="V123" i="70" s="1"/>
  <c r="W123" i="70" s="1"/>
  <c r="X123" i="70" s="1"/>
  <c r="Y123" i="70" s="1"/>
  <c r="Z123" i="70" s="1"/>
  <c r="AA123" i="70" s="1"/>
  <c r="AB123" i="70" s="1"/>
  <c r="AC123" i="70" s="1"/>
  <c r="AD123" i="70" s="1"/>
  <c r="AE123" i="70" s="1"/>
  <c r="AF123" i="70" s="1"/>
  <c r="B35" i="50"/>
  <c r="C35" i="50" s="1"/>
  <c r="D35" i="50" s="1"/>
  <c r="E35" i="50" s="1"/>
  <c r="F35" i="50" s="1"/>
  <c r="G35" i="50" s="1"/>
  <c r="H35" i="50" s="1"/>
  <c r="I35" i="50" s="1"/>
  <c r="J35" i="50" s="1"/>
  <c r="K35" i="50" s="1"/>
  <c r="L35" i="50" s="1"/>
  <c r="M35" i="50" s="1"/>
  <c r="N35" i="50" s="1"/>
  <c r="O35" i="50" s="1"/>
  <c r="P35" i="50" s="1"/>
  <c r="Q35" i="50" s="1"/>
  <c r="R35" i="50" s="1"/>
  <c r="S35" i="50" s="1"/>
  <c r="T35" i="50" s="1"/>
  <c r="U35" i="50" s="1"/>
  <c r="V35" i="50" s="1"/>
  <c r="W35" i="50" s="1"/>
  <c r="X35" i="50" s="1"/>
  <c r="Y35" i="50" s="1"/>
  <c r="Z35" i="50" s="1"/>
  <c r="AA35" i="50" s="1"/>
  <c r="AB35" i="50" s="1"/>
  <c r="AC35" i="50" s="1"/>
  <c r="AD35" i="50" s="1"/>
  <c r="AE35" i="50" s="1"/>
  <c r="AF35" i="50" s="1"/>
  <c r="B43" i="50" s="1"/>
  <c r="C43" i="50" s="1"/>
  <c r="D43" i="50" s="1"/>
  <c r="E43" i="50" s="1"/>
  <c r="F43" i="50" s="1"/>
  <c r="G43" i="50" s="1"/>
  <c r="H43" i="50" s="1"/>
  <c r="I43" i="50" s="1"/>
  <c r="J43" i="50" s="1"/>
  <c r="K43" i="50" s="1"/>
  <c r="L43" i="50" s="1"/>
  <c r="M43" i="50" s="1"/>
  <c r="N43" i="50" s="1"/>
  <c r="O43" i="50" s="1"/>
  <c r="P43" i="50" s="1"/>
  <c r="Q43" i="50" s="1"/>
  <c r="R43" i="50" s="1"/>
  <c r="S43" i="50" s="1"/>
  <c r="T43" i="50" s="1"/>
  <c r="U43" i="50" s="1"/>
  <c r="V43" i="50" s="1"/>
  <c r="W43" i="50" s="1"/>
  <c r="X43" i="50" s="1"/>
  <c r="Y43" i="50" s="1"/>
  <c r="Z43" i="50" s="1"/>
  <c r="AA43" i="50" s="1"/>
  <c r="AB43" i="50" s="1"/>
  <c r="AC43" i="50" s="1"/>
  <c r="AD43" i="50" s="1"/>
  <c r="B51" i="50" s="1"/>
  <c r="C51" i="50" s="1"/>
  <c r="D51" i="50" s="1"/>
  <c r="E51" i="50" s="1"/>
  <c r="F51" i="50" s="1"/>
  <c r="G51" i="50" s="1"/>
  <c r="H51" i="50" s="1"/>
  <c r="I51" i="50" s="1"/>
  <c r="J51" i="50" s="1"/>
  <c r="K51" i="50" s="1"/>
  <c r="L51" i="50" s="1"/>
  <c r="M51" i="50" s="1"/>
  <c r="N51" i="50" s="1"/>
  <c r="O51" i="50" s="1"/>
  <c r="P51" i="50" s="1"/>
  <c r="Q51" i="50" s="1"/>
  <c r="R51" i="50" s="1"/>
  <c r="S51" i="50" s="1"/>
  <c r="T51" i="50" s="1"/>
  <c r="U51" i="50" s="1"/>
  <c r="V51" i="50" s="1"/>
  <c r="W51" i="50" s="1"/>
  <c r="X51" i="50" s="1"/>
  <c r="Y51" i="50" s="1"/>
  <c r="Z51" i="50" s="1"/>
  <c r="AA51" i="50" s="1"/>
  <c r="AB51" i="50" s="1"/>
  <c r="AC51" i="50" s="1"/>
  <c r="AD51" i="50" s="1"/>
  <c r="AE51" i="50" s="1"/>
  <c r="AF51" i="50" s="1"/>
  <c r="B59" i="50" s="1"/>
  <c r="C59" i="50" s="1"/>
  <c r="D59" i="50" s="1"/>
  <c r="E59" i="50" s="1"/>
  <c r="F59" i="50" s="1"/>
  <c r="G59" i="50" s="1"/>
  <c r="H59" i="50" s="1"/>
  <c r="I59" i="50" s="1"/>
  <c r="J59" i="50" s="1"/>
  <c r="K59" i="50" s="1"/>
  <c r="L59" i="50" s="1"/>
  <c r="M59" i="50" s="1"/>
  <c r="N59" i="50" s="1"/>
  <c r="O59" i="50" s="1"/>
  <c r="P59" i="50" s="1"/>
  <c r="Q59" i="50" s="1"/>
  <c r="R59" i="50" s="1"/>
  <c r="S59" i="50" s="1"/>
  <c r="T59" i="50" s="1"/>
  <c r="U59" i="50" s="1"/>
  <c r="V59" i="50" s="1"/>
  <c r="W59" i="50" s="1"/>
  <c r="X59" i="50" s="1"/>
  <c r="Y59" i="50" s="1"/>
  <c r="Z59" i="50" s="1"/>
  <c r="AA59" i="50" s="1"/>
  <c r="AB59" i="50" s="1"/>
  <c r="AC59" i="50" s="1"/>
  <c r="AD59" i="50" s="1"/>
  <c r="AE59" i="50" s="1"/>
  <c r="B67" i="50" s="1"/>
  <c r="C67" i="50" s="1"/>
  <c r="D67" i="50" s="1"/>
  <c r="E67" i="50" s="1"/>
  <c r="F67" i="50" s="1"/>
  <c r="G67" i="50" s="1"/>
  <c r="H67" i="50" s="1"/>
  <c r="I67" i="50" s="1"/>
  <c r="J67" i="50" s="1"/>
  <c r="K67" i="50" s="1"/>
  <c r="L67" i="50" s="1"/>
  <c r="M67" i="50" s="1"/>
  <c r="N67" i="50" s="1"/>
  <c r="O67" i="50" s="1"/>
  <c r="P67" i="50" s="1"/>
  <c r="Q67" i="50" s="1"/>
  <c r="R67" i="50" s="1"/>
  <c r="S67" i="50" s="1"/>
  <c r="T67" i="50" s="1"/>
  <c r="U67" i="50" s="1"/>
  <c r="V67" i="50" s="1"/>
  <c r="W67" i="50" s="1"/>
  <c r="X67" i="50" s="1"/>
  <c r="Y67" i="50" s="1"/>
  <c r="Z67" i="50" s="1"/>
  <c r="AA67" i="50" s="1"/>
  <c r="AB67" i="50" s="1"/>
  <c r="AC67" i="50" s="1"/>
  <c r="AD67" i="50" s="1"/>
  <c r="AE67" i="50" s="1"/>
  <c r="AF67" i="50" s="1"/>
  <c r="B75" i="50" s="1"/>
  <c r="C75" i="50" s="1"/>
  <c r="D75" i="50" s="1"/>
  <c r="E75" i="50" s="1"/>
  <c r="F75" i="50" s="1"/>
  <c r="G75" i="50" s="1"/>
  <c r="H75" i="50" s="1"/>
  <c r="I75" i="50" s="1"/>
  <c r="J75" i="50" s="1"/>
  <c r="K75" i="50" s="1"/>
  <c r="L75" i="50" s="1"/>
  <c r="M75" i="50" s="1"/>
  <c r="N75" i="50" s="1"/>
  <c r="O75" i="50" s="1"/>
  <c r="P75" i="50" s="1"/>
  <c r="Q75" i="50" s="1"/>
  <c r="R75" i="50" s="1"/>
  <c r="S75" i="50" s="1"/>
  <c r="T75" i="50" s="1"/>
  <c r="U75" i="50" s="1"/>
  <c r="V75" i="50" s="1"/>
  <c r="W75" i="50" s="1"/>
  <c r="X75" i="50" s="1"/>
  <c r="Y75" i="50" s="1"/>
  <c r="Z75" i="50" s="1"/>
  <c r="AA75" i="50" s="1"/>
  <c r="AB75" i="50" s="1"/>
  <c r="AC75" i="50" s="1"/>
  <c r="AD75" i="50" s="1"/>
  <c r="AE75" i="50" s="1"/>
  <c r="B83" i="50" s="1"/>
  <c r="C83" i="50" s="1"/>
  <c r="D83" i="50" s="1"/>
  <c r="E83" i="50" s="1"/>
  <c r="F83" i="50" s="1"/>
  <c r="G83" i="50" s="1"/>
  <c r="H83" i="50" s="1"/>
  <c r="I83" i="50" s="1"/>
  <c r="J83" i="50" s="1"/>
  <c r="K83" i="50" s="1"/>
  <c r="L83" i="50" s="1"/>
  <c r="M83" i="50" s="1"/>
  <c r="N83" i="50" s="1"/>
  <c r="O83" i="50" s="1"/>
  <c r="P83" i="50" s="1"/>
  <c r="Q83" i="50" s="1"/>
  <c r="R83" i="50" s="1"/>
  <c r="S83" i="50" s="1"/>
  <c r="T83" i="50" s="1"/>
  <c r="U83" i="50" s="1"/>
  <c r="V83" i="50" s="1"/>
  <c r="W83" i="50" s="1"/>
  <c r="X83" i="50" s="1"/>
  <c r="Y83" i="50" s="1"/>
  <c r="Z83" i="50" s="1"/>
  <c r="AA83" i="50" s="1"/>
  <c r="AB83" i="50" s="1"/>
  <c r="AC83" i="50" s="1"/>
  <c r="AD83" i="50" s="1"/>
  <c r="AE83" i="50" s="1"/>
  <c r="AF83" i="50" s="1"/>
  <c r="B91" i="50" s="1"/>
  <c r="C91" i="50" s="1"/>
  <c r="D91" i="50" s="1"/>
  <c r="E91" i="50" s="1"/>
  <c r="F91" i="50" s="1"/>
  <c r="G91" i="50" s="1"/>
  <c r="H91" i="50" s="1"/>
  <c r="I91" i="50" s="1"/>
  <c r="J91" i="50" s="1"/>
  <c r="K91" i="50" s="1"/>
  <c r="L91" i="50" s="1"/>
  <c r="M91" i="50" s="1"/>
  <c r="N91" i="50" s="1"/>
  <c r="O91" i="50" s="1"/>
  <c r="P91" i="50" s="1"/>
  <c r="Q91" i="50" s="1"/>
  <c r="R91" i="50" s="1"/>
  <c r="S91" i="50" s="1"/>
  <c r="T91" i="50" s="1"/>
  <c r="U91" i="50" s="1"/>
  <c r="V91" i="50" s="1"/>
  <c r="W91" i="50" s="1"/>
  <c r="X91" i="50" s="1"/>
  <c r="Y91" i="50" s="1"/>
  <c r="Z91" i="50" s="1"/>
  <c r="AA91" i="50" s="1"/>
  <c r="AB91" i="50" s="1"/>
  <c r="AC91" i="50" s="1"/>
  <c r="AD91" i="50" s="1"/>
  <c r="AE91" i="50" s="1"/>
  <c r="AF91" i="50" s="1"/>
  <c r="B99" i="50" s="1"/>
  <c r="C99" i="50" s="1"/>
  <c r="D99" i="50" s="1"/>
  <c r="E99" i="50" s="1"/>
  <c r="F99" i="50" s="1"/>
  <c r="G99" i="50" s="1"/>
  <c r="H99" i="50" s="1"/>
  <c r="I99" i="50" s="1"/>
  <c r="J99" i="50" s="1"/>
  <c r="K99" i="50" s="1"/>
  <c r="L99" i="50" s="1"/>
  <c r="M99" i="50" s="1"/>
  <c r="N99" i="50" s="1"/>
  <c r="O99" i="50" s="1"/>
  <c r="P99" i="50" s="1"/>
  <c r="Q99" i="50" s="1"/>
  <c r="R99" i="50" s="1"/>
  <c r="S99" i="50" s="1"/>
  <c r="T99" i="50" s="1"/>
  <c r="U99" i="50" s="1"/>
  <c r="V99" i="50" s="1"/>
  <c r="W99" i="50" s="1"/>
  <c r="X99" i="50" s="1"/>
  <c r="Y99" i="50" s="1"/>
  <c r="Z99" i="50" s="1"/>
  <c r="AA99" i="50" s="1"/>
  <c r="AB99" i="50" s="1"/>
  <c r="AC99" i="50" s="1"/>
  <c r="AD99" i="50" s="1"/>
  <c r="AE99" i="50" s="1"/>
  <c r="B107" i="50" s="1"/>
  <c r="C107" i="50" s="1"/>
  <c r="D107" i="50" s="1"/>
  <c r="E107" i="50" s="1"/>
  <c r="F107" i="50" s="1"/>
  <c r="G107" i="50" s="1"/>
  <c r="H107" i="50" s="1"/>
  <c r="I107" i="50" s="1"/>
  <c r="J107" i="50" s="1"/>
  <c r="K107" i="50" s="1"/>
  <c r="L107" i="50" s="1"/>
  <c r="M107" i="50" s="1"/>
  <c r="N107" i="50" s="1"/>
  <c r="O107" i="50" s="1"/>
  <c r="P107" i="50" s="1"/>
  <c r="Q107" i="50" s="1"/>
  <c r="R107" i="50" s="1"/>
  <c r="S107" i="50" s="1"/>
  <c r="T107" i="50" s="1"/>
  <c r="U107" i="50" s="1"/>
  <c r="V107" i="50" s="1"/>
  <c r="W107" i="50" s="1"/>
  <c r="X107" i="50" s="1"/>
  <c r="Y107" i="50" s="1"/>
  <c r="Z107" i="50" s="1"/>
  <c r="AA107" i="50" s="1"/>
  <c r="AB107" i="50" s="1"/>
  <c r="AC107" i="50" s="1"/>
  <c r="AD107" i="50" s="1"/>
  <c r="AE107" i="50" s="1"/>
  <c r="AF107" i="50" s="1"/>
  <c r="B115" i="50" s="1"/>
  <c r="C115" i="50" s="1"/>
  <c r="D115" i="50" s="1"/>
  <c r="E115" i="50" s="1"/>
  <c r="F115" i="50" s="1"/>
  <c r="G115" i="50" s="1"/>
  <c r="H115" i="50" s="1"/>
  <c r="I115" i="50" s="1"/>
  <c r="J115" i="50" s="1"/>
  <c r="K115" i="50" s="1"/>
  <c r="L115" i="50" s="1"/>
  <c r="M115" i="50" s="1"/>
  <c r="N115" i="50" s="1"/>
  <c r="O115" i="50" s="1"/>
  <c r="P115" i="50" s="1"/>
  <c r="Q115" i="50" s="1"/>
  <c r="R115" i="50" s="1"/>
  <c r="S115" i="50" s="1"/>
  <c r="T115" i="50" s="1"/>
  <c r="U115" i="50" s="1"/>
  <c r="V115" i="50" s="1"/>
  <c r="W115" i="50" s="1"/>
  <c r="X115" i="50" s="1"/>
  <c r="Y115" i="50" s="1"/>
  <c r="Z115" i="50" s="1"/>
  <c r="AA115" i="50" s="1"/>
  <c r="AB115" i="50" s="1"/>
  <c r="AC115" i="50" s="1"/>
  <c r="AD115" i="50" s="1"/>
  <c r="AE115" i="50" s="1"/>
  <c r="B123" i="50" s="1"/>
  <c r="C123" i="50" s="1"/>
  <c r="D123" i="50" s="1"/>
  <c r="E123" i="50" s="1"/>
  <c r="F123" i="50" s="1"/>
  <c r="G123" i="50" s="1"/>
  <c r="H123" i="50" s="1"/>
  <c r="I123" i="50" s="1"/>
  <c r="J123" i="50" s="1"/>
  <c r="K123" i="50" s="1"/>
  <c r="L123" i="50" s="1"/>
  <c r="M123" i="50" s="1"/>
  <c r="N123" i="50" s="1"/>
  <c r="O123" i="50" s="1"/>
  <c r="P123" i="50" s="1"/>
  <c r="Q123" i="50" s="1"/>
  <c r="R123" i="50" s="1"/>
  <c r="S123" i="50" s="1"/>
  <c r="T123" i="50" s="1"/>
  <c r="U123" i="50" s="1"/>
  <c r="V123" i="50" s="1"/>
  <c r="W123" i="50" s="1"/>
  <c r="X123" i="50" s="1"/>
  <c r="Y123" i="50" s="1"/>
  <c r="Z123" i="50" s="1"/>
  <c r="AA123" i="50" s="1"/>
  <c r="AB123" i="50" s="1"/>
  <c r="AC123" i="50" s="1"/>
  <c r="AD123" i="50" s="1"/>
  <c r="AE123" i="50" s="1"/>
  <c r="AF123" i="50" s="1"/>
  <c r="B35" i="80"/>
  <c r="C35" i="80" s="1"/>
  <c r="D35" i="80" s="1"/>
  <c r="E35" i="80" s="1"/>
  <c r="F35" i="80" s="1"/>
  <c r="G35" i="80" s="1"/>
  <c r="H35" i="80" s="1"/>
  <c r="I35" i="80" s="1"/>
  <c r="J35" i="80" s="1"/>
  <c r="K35" i="80" s="1"/>
  <c r="L35" i="80" s="1"/>
  <c r="M35" i="80" s="1"/>
  <c r="N35" i="80" s="1"/>
  <c r="O35" i="80" s="1"/>
  <c r="P35" i="80" s="1"/>
  <c r="Q35" i="80" s="1"/>
  <c r="R35" i="80" s="1"/>
  <c r="S35" i="80" s="1"/>
  <c r="T35" i="80" s="1"/>
  <c r="U35" i="80" s="1"/>
  <c r="V35" i="80" s="1"/>
  <c r="W35" i="80" s="1"/>
  <c r="X35" i="80" s="1"/>
  <c r="Y35" i="80" s="1"/>
  <c r="Z35" i="80" s="1"/>
  <c r="AA35" i="80" s="1"/>
  <c r="AB35" i="80" s="1"/>
  <c r="AC35" i="80" s="1"/>
  <c r="AD35" i="80" s="1"/>
  <c r="AE35" i="80" s="1"/>
  <c r="AF35" i="80" s="1"/>
  <c r="B43" i="80" s="1"/>
  <c r="C43" i="80" s="1"/>
  <c r="D43" i="80" s="1"/>
  <c r="E43" i="80" s="1"/>
  <c r="F43" i="80" s="1"/>
  <c r="G43" i="80" s="1"/>
  <c r="H43" i="80" s="1"/>
  <c r="I43" i="80" s="1"/>
  <c r="J43" i="80" s="1"/>
  <c r="K43" i="80" s="1"/>
  <c r="L43" i="80" s="1"/>
  <c r="M43" i="80" s="1"/>
  <c r="N43" i="80" s="1"/>
  <c r="O43" i="80" s="1"/>
  <c r="P43" i="80" s="1"/>
  <c r="Q43" i="80" s="1"/>
  <c r="R43" i="80" s="1"/>
  <c r="S43" i="80" s="1"/>
  <c r="T43" i="80" s="1"/>
  <c r="U43" i="80" s="1"/>
  <c r="V43" i="80" s="1"/>
  <c r="W43" i="80" s="1"/>
  <c r="X43" i="80" s="1"/>
  <c r="Y43" i="80" s="1"/>
  <c r="Z43" i="80" s="1"/>
  <c r="AA43" i="80" s="1"/>
  <c r="AB43" i="80" s="1"/>
  <c r="AC43" i="80" s="1"/>
  <c r="AD43" i="80" s="1"/>
  <c r="B51" i="80" s="1"/>
  <c r="C51" i="80" s="1"/>
  <c r="D51" i="80" s="1"/>
  <c r="E51" i="80" s="1"/>
  <c r="F51" i="80" s="1"/>
  <c r="G51" i="80" s="1"/>
  <c r="H51" i="80" s="1"/>
  <c r="I51" i="80" s="1"/>
  <c r="J51" i="80" s="1"/>
  <c r="K51" i="80" s="1"/>
  <c r="L51" i="80" s="1"/>
  <c r="M51" i="80" s="1"/>
  <c r="N51" i="80" s="1"/>
  <c r="O51" i="80" s="1"/>
  <c r="P51" i="80" s="1"/>
  <c r="Q51" i="80" s="1"/>
  <c r="R51" i="80" s="1"/>
  <c r="S51" i="80" s="1"/>
  <c r="T51" i="80" s="1"/>
  <c r="U51" i="80" s="1"/>
  <c r="V51" i="80" s="1"/>
  <c r="W51" i="80" s="1"/>
  <c r="X51" i="80" s="1"/>
  <c r="Y51" i="80" s="1"/>
  <c r="Z51" i="80" s="1"/>
  <c r="AA51" i="80" s="1"/>
  <c r="AB51" i="80" s="1"/>
  <c r="AC51" i="80" s="1"/>
  <c r="AD51" i="80" s="1"/>
  <c r="AE51" i="80" s="1"/>
  <c r="AF51" i="80" s="1"/>
  <c r="B59" i="80" s="1"/>
  <c r="C59" i="80" s="1"/>
  <c r="D59" i="80" s="1"/>
  <c r="E59" i="80" s="1"/>
  <c r="F59" i="80" s="1"/>
  <c r="G59" i="80" s="1"/>
  <c r="H59" i="80" s="1"/>
  <c r="I59" i="80" s="1"/>
  <c r="J59" i="80" s="1"/>
  <c r="K59" i="80" s="1"/>
  <c r="L59" i="80" s="1"/>
  <c r="M59" i="80" s="1"/>
  <c r="N59" i="80" s="1"/>
  <c r="O59" i="80" s="1"/>
  <c r="P59" i="80" s="1"/>
  <c r="Q59" i="80" s="1"/>
  <c r="R59" i="80" s="1"/>
  <c r="S59" i="80" s="1"/>
  <c r="T59" i="80" s="1"/>
  <c r="U59" i="80" s="1"/>
  <c r="V59" i="80" s="1"/>
  <c r="W59" i="80" s="1"/>
  <c r="X59" i="80" s="1"/>
  <c r="Y59" i="80" s="1"/>
  <c r="Z59" i="80" s="1"/>
  <c r="AA59" i="80" s="1"/>
  <c r="AB59" i="80" s="1"/>
  <c r="AC59" i="80" s="1"/>
  <c r="AD59" i="80" s="1"/>
  <c r="AE59" i="80" s="1"/>
  <c r="B67" i="80" s="1"/>
  <c r="C67" i="80" s="1"/>
  <c r="D67" i="80" s="1"/>
  <c r="E67" i="80" s="1"/>
  <c r="F67" i="80" s="1"/>
  <c r="G67" i="80" s="1"/>
  <c r="H67" i="80" s="1"/>
  <c r="I67" i="80" s="1"/>
  <c r="J67" i="80" s="1"/>
  <c r="K67" i="80" s="1"/>
  <c r="L67" i="80" s="1"/>
  <c r="M67" i="80" s="1"/>
  <c r="N67" i="80" s="1"/>
  <c r="O67" i="80" s="1"/>
  <c r="P67" i="80" s="1"/>
  <c r="Q67" i="80" s="1"/>
  <c r="R67" i="80" s="1"/>
  <c r="S67" i="80" s="1"/>
  <c r="T67" i="80" s="1"/>
  <c r="U67" i="80" s="1"/>
  <c r="V67" i="80" s="1"/>
  <c r="W67" i="80" s="1"/>
  <c r="X67" i="80" s="1"/>
  <c r="Y67" i="80" s="1"/>
  <c r="Z67" i="80" s="1"/>
  <c r="AA67" i="80" s="1"/>
  <c r="AB67" i="80" s="1"/>
  <c r="AC67" i="80" s="1"/>
  <c r="AD67" i="80" s="1"/>
  <c r="AE67" i="80" s="1"/>
  <c r="AF67" i="80" s="1"/>
  <c r="B75" i="80" s="1"/>
  <c r="C75" i="80" s="1"/>
  <c r="D75" i="80" s="1"/>
  <c r="E75" i="80" s="1"/>
  <c r="F75" i="80" s="1"/>
  <c r="G75" i="80" s="1"/>
  <c r="H75" i="80" s="1"/>
  <c r="I75" i="80" s="1"/>
  <c r="J75" i="80" s="1"/>
  <c r="K75" i="80" s="1"/>
  <c r="L75" i="80" s="1"/>
  <c r="M75" i="80" s="1"/>
  <c r="N75" i="80" s="1"/>
  <c r="O75" i="80" s="1"/>
  <c r="P75" i="80" s="1"/>
  <c r="Q75" i="80" s="1"/>
  <c r="R75" i="80" s="1"/>
  <c r="S75" i="80" s="1"/>
  <c r="T75" i="80" s="1"/>
  <c r="U75" i="80" s="1"/>
  <c r="V75" i="80" s="1"/>
  <c r="W75" i="80" s="1"/>
  <c r="X75" i="80" s="1"/>
  <c r="Y75" i="80" s="1"/>
  <c r="Z75" i="80" s="1"/>
  <c r="AA75" i="80" s="1"/>
  <c r="AB75" i="80" s="1"/>
  <c r="AC75" i="80" s="1"/>
  <c r="AD75" i="80" s="1"/>
  <c r="AE75" i="80" s="1"/>
  <c r="B83" i="80" s="1"/>
  <c r="C83" i="80" s="1"/>
  <c r="D83" i="80" s="1"/>
  <c r="E83" i="80" s="1"/>
  <c r="F83" i="80" s="1"/>
  <c r="G83" i="80" s="1"/>
  <c r="H83" i="80" s="1"/>
  <c r="I83" i="80" s="1"/>
  <c r="J83" i="80" s="1"/>
  <c r="K83" i="80" s="1"/>
  <c r="L83" i="80" s="1"/>
  <c r="M83" i="80" s="1"/>
  <c r="N83" i="80" s="1"/>
  <c r="O83" i="80" s="1"/>
  <c r="P83" i="80" s="1"/>
  <c r="Q83" i="80" s="1"/>
  <c r="R83" i="80" s="1"/>
  <c r="S83" i="80" s="1"/>
  <c r="T83" i="80" s="1"/>
  <c r="U83" i="80" s="1"/>
  <c r="V83" i="80" s="1"/>
  <c r="W83" i="80" s="1"/>
  <c r="X83" i="80" s="1"/>
  <c r="Y83" i="80" s="1"/>
  <c r="Z83" i="80" s="1"/>
  <c r="AA83" i="80" s="1"/>
  <c r="AB83" i="80" s="1"/>
  <c r="AC83" i="80" s="1"/>
  <c r="AD83" i="80" s="1"/>
  <c r="AE83" i="80" s="1"/>
  <c r="AF83" i="80" s="1"/>
  <c r="B91" i="80" s="1"/>
  <c r="C91" i="80" s="1"/>
  <c r="D91" i="80" s="1"/>
  <c r="E91" i="80" s="1"/>
  <c r="F91" i="80" s="1"/>
  <c r="G91" i="80" s="1"/>
  <c r="H91" i="80" s="1"/>
  <c r="I91" i="80" s="1"/>
  <c r="J91" i="80" s="1"/>
  <c r="K91" i="80" s="1"/>
  <c r="L91" i="80" s="1"/>
  <c r="M91" i="80" s="1"/>
  <c r="N91" i="80" s="1"/>
  <c r="O91" i="80" s="1"/>
  <c r="P91" i="80" s="1"/>
  <c r="Q91" i="80" s="1"/>
  <c r="R91" i="80" s="1"/>
  <c r="S91" i="80" s="1"/>
  <c r="T91" i="80" s="1"/>
  <c r="U91" i="80" s="1"/>
  <c r="V91" i="80" s="1"/>
  <c r="W91" i="80" s="1"/>
  <c r="X91" i="80" s="1"/>
  <c r="Y91" i="80" s="1"/>
  <c r="Z91" i="80" s="1"/>
  <c r="AA91" i="80" s="1"/>
  <c r="AB91" i="80" s="1"/>
  <c r="AC91" i="80" s="1"/>
  <c r="AD91" i="80" s="1"/>
  <c r="AE91" i="80" s="1"/>
  <c r="AF91" i="80" s="1"/>
  <c r="B99" i="80" s="1"/>
  <c r="C99" i="80" s="1"/>
  <c r="D99" i="80" s="1"/>
  <c r="E99" i="80" s="1"/>
  <c r="F99" i="80" s="1"/>
  <c r="G99" i="80" s="1"/>
  <c r="H99" i="80" s="1"/>
  <c r="I99" i="80" s="1"/>
  <c r="J99" i="80" s="1"/>
  <c r="K99" i="80" s="1"/>
  <c r="L99" i="80" s="1"/>
  <c r="M99" i="80" s="1"/>
  <c r="N99" i="80" s="1"/>
  <c r="O99" i="80" s="1"/>
  <c r="P99" i="80" s="1"/>
  <c r="Q99" i="80" s="1"/>
  <c r="R99" i="80" s="1"/>
  <c r="S99" i="80" s="1"/>
  <c r="T99" i="80" s="1"/>
  <c r="U99" i="80" s="1"/>
  <c r="V99" i="80" s="1"/>
  <c r="W99" i="80" s="1"/>
  <c r="X99" i="80" s="1"/>
  <c r="Y99" i="80" s="1"/>
  <c r="Z99" i="80" s="1"/>
  <c r="AA99" i="80" s="1"/>
  <c r="AB99" i="80" s="1"/>
  <c r="AC99" i="80" s="1"/>
  <c r="AD99" i="80" s="1"/>
  <c r="AE99" i="80" s="1"/>
  <c r="B107" i="80" s="1"/>
  <c r="C107" i="80" s="1"/>
  <c r="D107" i="80" s="1"/>
  <c r="E107" i="80" s="1"/>
  <c r="F107" i="80" s="1"/>
  <c r="G107" i="80" s="1"/>
  <c r="H107" i="80" s="1"/>
  <c r="I107" i="80" s="1"/>
  <c r="J107" i="80" s="1"/>
  <c r="K107" i="80" s="1"/>
  <c r="L107" i="80" s="1"/>
  <c r="M107" i="80" s="1"/>
  <c r="N107" i="80" s="1"/>
  <c r="O107" i="80" s="1"/>
  <c r="P107" i="80" s="1"/>
  <c r="Q107" i="80" s="1"/>
  <c r="R107" i="80" s="1"/>
  <c r="S107" i="80" s="1"/>
  <c r="T107" i="80" s="1"/>
  <c r="U107" i="80" s="1"/>
  <c r="V107" i="80" s="1"/>
  <c r="W107" i="80" s="1"/>
  <c r="X107" i="80" s="1"/>
  <c r="Y107" i="80" s="1"/>
  <c r="Z107" i="80" s="1"/>
  <c r="AA107" i="80" s="1"/>
  <c r="AB107" i="80" s="1"/>
  <c r="AC107" i="80" s="1"/>
  <c r="AD107" i="80" s="1"/>
  <c r="AE107" i="80" s="1"/>
  <c r="AF107" i="80" s="1"/>
  <c r="B115" i="80" s="1"/>
  <c r="C115" i="80" s="1"/>
  <c r="D115" i="80" s="1"/>
  <c r="E115" i="80" s="1"/>
  <c r="F115" i="80" s="1"/>
  <c r="G115" i="80" s="1"/>
  <c r="H115" i="80" s="1"/>
  <c r="I115" i="80" s="1"/>
  <c r="J115" i="80" s="1"/>
  <c r="K115" i="80" s="1"/>
  <c r="L115" i="80" s="1"/>
  <c r="M115" i="80" s="1"/>
  <c r="N115" i="80" s="1"/>
  <c r="O115" i="80" s="1"/>
  <c r="P115" i="80" s="1"/>
  <c r="Q115" i="80" s="1"/>
  <c r="R115" i="80" s="1"/>
  <c r="S115" i="80" s="1"/>
  <c r="T115" i="80" s="1"/>
  <c r="U115" i="80" s="1"/>
  <c r="V115" i="80" s="1"/>
  <c r="W115" i="80" s="1"/>
  <c r="X115" i="80" s="1"/>
  <c r="Y115" i="80" s="1"/>
  <c r="Z115" i="80" s="1"/>
  <c r="AA115" i="80" s="1"/>
  <c r="AB115" i="80" s="1"/>
  <c r="AC115" i="80" s="1"/>
  <c r="AD115" i="80" s="1"/>
  <c r="AE115" i="80" s="1"/>
  <c r="B123" i="80" s="1"/>
  <c r="C123" i="80" s="1"/>
  <c r="D123" i="80" s="1"/>
  <c r="E123" i="80" s="1"/>
  <c r="F123" i="80" s="1"/>
  <c r="G123" i="80" s="1"/>
  <c r="H123" i="80" s="1"/>
  <c r="I123" i="80" s="1"/>
  <c r="J123" i="80" s="1"/>
  <c r="K123" i="80" s="1"/>
  <c r="L123" i="80" s="1"/>
  <c r="M123" i="80" s="1"/>
  <c r="N123" i="80" s="1"/>
  <c r="O123" i="80" s="1"/>
  <c r="P123" i="80" s="1"/>
  <c r="Q123" i="80" s="1"/>
  <c r="R123" i="80" s="1"/>
  <c r="S123" i="80" s="1"/>
  <c r="T123" i="80" s="1"/>
  <c r="U123" i="80" s="1"/>
  <c r="V123" i="80" s="1"/>
  <c r="W123" i="80" s="1"/>
  <c r="X123" i="80" s="1"/>
  <c r="Y123" i="80" s="1"/>
  <c r="Z123" i="80" s="1"/>
  <c r="AA123" i="80" s="1"/>
  <c r="AB123" i="80" s="1"/>
  <c r="AC123" i="80" s="1"/>
  <c r="AD123" i="80" s="1"/>
  <c r="AE123" i="80" s="1"/>
  <c r="AF123" i="80" s="1"/>
  <c r="B35" i="79"/>
  <c r="C35" i="79" s="1"/>
  <c r="D35" i="79" s="1"/>
  <c r="E35" i="79" s="1"/>
  <c r="F35" i="79" s="1"/>
  <c r="G35" i="79" s="1"/>
  <c r="H35" i="79" s="1"/>
  <c r="I35" i="79" s="1"/>
  <c r="J35" i="79" s="1"/>
  <c r="K35" i="79" s="1"/>
  <c r="L35" i="79" s="1"/>
  <c r="M35" i="79" s="1"/>
  <c r="N35" i="79" s="1"/>
  <c r="O35" i="79" s="1"/>
  <c r="P35" i="79" s="1"/>
  <c r="Q35" i="79" s="1"/>
  <c r="R35" i="79" s="1"/>
  <c r="S35" i="79" s="1"/>
  <c r="T35" i="79" s="1"/>
  <c r="U35" i="79" s="1"/>
  <c r="V35" i="79" s="1"/>
  <c r="W35" i="79" s="1"/>
  <c r="X35" i="79" s="1"/>
  <c r="Y35" i="79" s="1"/>
  <c r="Z35" i="79" s="1"/>
  <c r="AA35" i="79" s="1"/>
  <c r="AB35" i="79" s="1"/>
  <c r="AC35" i="79" s="1"/>
  <c r="AD35" i="79" s="1"/>
  <c r="AE35" i="79" s="1"/>
  <c r="AF35" i="79" s="1"/>
  <c r="B43" i="79" s="1"/>
  <c r="C43" i="79" s="1"/>
  <c r="D43" i="79" s="1"/>
  <c r="E43" i="79" s="1"/>
  <c r="F43" i="79" s="1"/>
  <c r="G43" i="79" s="1"/>
  <c r="H43" i="79" s="1"/>
  <c r="I43" i="79" s="1"/>
  <c r="J43" i="79" s="1"/>
  <c r="K43" i="79" s="1"/>
  <c r="L43" i="79" s="1"/>
  <c r="M43" i="79" s="1"/>
  <c r="N43" i="79" s="1"/>
  <c r="O43" i="79" s="1"/>
  <c r="P43" i="79" s="1"/>
  <c r="Q43" i="79" s="1"/>
  <c r="R43" i="79" s="1"/>
  <c r="S43" i="79" s="1"/>
  <c r="T43" i="79" s="1"/>
  <c r="U43" i="79" s="1"/>
  <c r="V43" i="79" s="1"/>
  <c r="W43" i="79" s="1"/>
  <c r="X43" i="79" s="1"/>
  <c r="Y43" i="79" s="1"/>
  <c r="Z43" i="79" s="1"/>
  <c r="AA43" i="79" s="1"/>
  <c r="AB43" i="79" s="1"/>
  <c r="AC43" i="79" s="1"/>
  <c r="AD43" i="79" s="1"/>
  <c r="B51" i="79" s="1"/>
  <c r="C51" i="79" s="1"/>
  <c r="D51" i="79" s="1"/>
  <c r="E51" i="79" s="1"/>
  <c r="F51" i="79" s="1"/>
  <c r="G51" i="79" s="1"/>
  <c r="H51" i="79" s="1"/>
  <c r="I51" i="79" s="1"/>
  <c r="J51" i="79" s="1"/>
  <c r="K51" i="79" s="1"/>
  <c r="L51" i="79" s="1"/>
  <c r="M51" i="79" s="1"/>
  <c r="N51" i="79" s="1"/>
  <c r="O51" i="79" s="1"/>
  <c r="P51" i="79" s="1"/>
  <c r="Q51" i="79" s="1"/>
  <c r="R51" i="79" s="1"/>
  <c r="S51" i="79" s="1"/>
  <c r="T51" i="79" s="1"/>
  <c r="U51" i="79" s="1"/>
  <c r="V51" i="79" s="1"/>
  <c r="W51" i="79" s="1"/>
  <c r="X51" i="79" s="1"/>
  <c r="Y51" i="79" s="1"/>
  <c r="Z51" i="79" s="1"/>
  <c r="AA51" i="79" s="1"/>
  <c r="AB51" i="79" s="1"/>
  <c r="AC51" i="79" s="1"/>
  <c r="AD51" i="79" s="1"/>
  <c r="AE51" i="79" s="1"/>
  <c r="AF51" i="79" s="1"/>
  <c r="B59" i="79" s="1"/>
  <c r="C59" i="79" s="1"/>
  <c r="D59" i="79" s="1"/>
  <c r="E59" i="79" s="1"/>
  <c r="F59" i="79" s="1"/>
  <c r="G59" i="79" s="1"/>
  <c r="H59" i="79" s="1"/>
  <c r="I59" i="79" s="1"/>
  <c r="J59" i="79" s="1"/>
  <c r="K59" i="79" s="1"/>
  <c r="L59" i="79" s="1"/>
  <c r="M59" i="79" s="1"/>
  <c r="N59" i="79" s="1"/>
  <c r="O59" i="79" s="1"/>
  <c r="P59" i="79" s="1"/>
  <c r="Q59" i="79" s="1"/>
  <c r="R59" i="79" s="1"/>
  <c r="S59" i="79" s="1"/>
  <c r="T59" i="79" s="1"/>
  <c r="U59" i="79" s="1"/>
  <c r="V59" i="79" s="1"/>
  <c r="W59" i="79" s="1"/>
  <c r="X59" i="79" s="1"/>
  <c r="Y59" i="79" s="1"/>
  <c r="Z59" i="79" s="1"/>
  <c r="AA59" i="79" s="1"/>
  <c r="AB59" i="79" s="1"/>
  <c r="AC59" i="79" s="1"/>
  <c r="AD59" i="79" s="1"/>
  <c r="AE59" i="79" s="1"/>
  <c r="B67" i="79" s="1"/>
  <c r="C67" i="79" s="1"/>
  <c r="D67" i="79" s="1"/>
  <c r="E67" i="79" s="1"/>
  <c r="F67" i="79" s="1"/>
  <c r="G67" i="79" s="1"/>
  <c r="H67" i="79" s="1"/>
  <c r="I67" i="79" s="1"/>
  <c r="J67" i="79" s="1"/>
  <c r="K67" i="79" s="1"/>
  <c r="L67" i="79" s="1"/>
  <c r="M67" i="79" s="1"/>
  <c r="N67" i="79" s="1"/>
  <c r="O67" i="79" s="1"/>
  <c r="P67" i="79" s="1"/>
  <c r="Q67" i="79" s="1"/>
  <c r="R67" i="79" s="1"/>
  <c r="S67" i="79" s="1"/>
  <c r="T67" i="79" s="1"/>
  <c r="U67" i="79" s="1"/>
  <c r="V67" i="79" s="1"/>
  <c r="W67" i="79" s="1"/>
  <c r="X67" i="79" s="1"/>
  <c r="Y67" i="79" s="1"/>
  <c r="Z67" i="79" s="1"/>
  <c r="AA67" i="79" s="1"/>
  <c r="AB67" i="79" s="1"/>
  <c r="AC67" i="79" s="1"/>
  <c r="AD67" i="79" s="1"/>
  <c r="AE67" i="79" s="1"/>
  <c r="AF67" i="79" s="1"/>
  <c r="B75" i="79" s="1"/>
  <c r="C75" i="79" s="1"/>
  <c r="D75" i="79" s="1"/>
  <c r="E75" i="79" s="1"/>
  <c r="F75" i="79" s="1"/>
  <c r="G75" i="79" s="1"/>
  <c r="H75" i="79" s="1"/>
  <c r="I75" i="79" s="1"/>
  <c r="J75" i="79" s="1"/>
  <c r="K75" i="79" s="1"/>
  <c r="L75" i="79" s="1"/>
  <c r="M75" i="79" s="1"/>
  <c r="N75" i="79" s="1"/>
  <c r="O75" i="79" s="1"/>
  <c r="P75" i="79" s="1"/>
  <c r="Q75" i="79" s="1"/>
  <c r="R75" i="79" s="1"/>
  <c r="S75" i="79" s="1"/>
  <c r="T75" i="79" s="1"/>
  <c r="U75" i="79" s="1"/>
  <c r="V75" i="79" s="1"/>
  <c r="W75" i="79" s="1"/>
  <c r="X75" i="79" s="1"/>
  <c r="Y75" i="79" s="1"/>
  <c r="Z75" i="79" s="1"/>
  <c r="AA75" i="79" s="1"/>
  <c r="AB75" i="79" s="1"/>
  <c r="AC75" i="79" s="1"/>
  <c r="AD75" i="79" s="1"/>
  <c r="AE75" i="79" s="1"/>
  <c r="B83" i="79" s="1"/>
  <c r="C83" i="79" s="1"/>
  <c r="D83" i="79" s="1"/>
  <c r="E83" i="79" s="1"/>
  <c r="F83" i="79" s="1"/>
  <c r="G83" i="79" s="1"/>
  <c r="H83" i="79" s="1"/>
  <c r="I83" i="79" s="1"/>
  <c r="J83" i="79" s="1"/>
  <c r="K83" i="79" s="1"/>
  <c r="L83" i="79" s="1"/>
  <c r="M83" i="79" s="1"/>
  <c r="N83" i="79" s="1"/>
  <c r="O83" i="79" s="1"/>
  <c r="P83" i="79" s="1"/>
  <c r="Q83" i="79" s="1"/>
  <c r="R83" i="79" s="1"/>
  <c r="S83" i="79" s="1"/>
  <c r="T83" i="79" s="1"/>
  <c r="U83" i="79" s="1"/>
  <c r="V83" i="79" s="1"/>
  <c r="W83" i="79" s="1"/>
  <c r="X83" i="79" s="1"/>
  <c r="Y83" i="79" s="1"/>
  <c r="Z83" i="79" s="1"/>
  <c r="AA83" i="79" s="1"/>
  <c r="AB83" i="79" s="1"/>
  <c r="AC83" i="79" s="1"/>
  <c r="AD83" i="79" s="1"/>
  <c r="AE83" i="79" s="1"/>
  <c r="AF83" i="79" s="1"/>
  <c r="B91" i="79" s="1"/>
  <c r="C91" i="79" s="1"/>
  <c r="D91" i="79" s="1"/>
  <c r="E91" i="79" s="1"/>
  <c r="F91" i="79" s="1"/>
  <c r="G91" i="79" s="1"/>
  <c r="H91" i="79" s="1"/>
  <c r="I91" i="79" s="1"/>
  <c r="J91" i="79" s="1"/>
  <c r="K91" i="79" s="1"/>
  <c r="L91" i="79" s="1"/>
  <c r="M91" i="79" s="1"/>
  <c r="N91" i="79" s="1"/>
  <c r="O91" i="79" s="1"/>
  <c r="P91" i="79" s="1"/>
  <c r="Q91" i="79" s="1"/>
  <c r="R91" i="79" s="1"/>
  <c r="S91" i="79" s="1"/>
  <c r="T91" i="79" s="1"/>
  <c r="U91" i="79" s="1"/>
  <c r="V91" i="79" s="1"/>
  <c r="W91" i="79" s="1"/>
  <c r="X91" i="79" s="1"/>
  <c r="Y91" i="79" s="1"/>
  <c r="Z91" i="79" s="1"/>
  <c r="AA91" i="79" s="1"/>
  <c r="AB91" i="79" s="1"/>
  <c r="AC91" i="79" s="1"/>
  <c r="AD91" i="79" s="1"/>
  <c r="AE91" i="79" s="1"/>
  <c r="AF91" i="79" s="1"/>
  <c r="B99" i="79" s="1"/>
  <c r="C99" i="79" s="1"/>
  <c r="D99" i="79" s="1"/>
  <c r="E99" i="79" s="1"/>
  <c r="F99" i="79" s="1"/>
  <c r="G99" i="79" s="1"/>
  <c r="H99" i="79" s="1"/>
  <c r="I99" i="79" s="1"/>
  <c r="J99" i="79" s="1"/>
  <c r="K99" i="79" s="1"/>
  <c r="L99" i="79" s="1"/>
  <c r="M99" i="79" s="1"/>
  <c r="N99" i="79" s="1"/>
  <c r="O99" i="79" s="1"/>
  <c r="P99" i="79" s="1"/>
  <c r="Q99" i="79" s="1"/>
  <c r="R99" i="79" s="1"/>
  <c r="S99" i="79" s="1"/>
  <c r="T99" i="79" s="1"/>
  <c r="U99" i="79" s="1"/>
  <c r="V99" i="79" s="1"/>
  <c r="W99" i="79" s="1"/>
  <c r="X99" i="79" s="1"/>
  <c r="Y99" i="79" s="1"/>
  <c r="Z99" i="79" s="1"/>
  <c r="AA99" i="79" s="1"/>
  <c r="AB99" i="79" s="1"/>
  <c r="AC99" i="79" s="1"/>
  <c r="AD99" i="79" s="1"/>
  <c r="AE99" i="79" s="1"/>
  <c r="B107" i="79" s="1"/>
  <c r="C107" i="79" s="1"/>
  <c r="D107" i="79" s="1"/>
  <c r="E107" i="79" s="1"/>
  <c r="F107" i="79" s="1"/>
  <c r="G107" i="79" s="1"/>
  <c r="H107" i="79" s="1"/>
  <c r="I107" i="79" s="1"/>
  <c r="J107" i="79" s="1"/>
  <c r="K107" i="79" s="1"/>
  <c r="L107" i="79" s="1"/>
  <c r="M107" i="79" s="1"/>
  <c r="N107" i="79" s="1"/>
  <c r="O107" i="79" s="1"/>
  <c r="P107" i="79" s="1"/>
  <c r="Q107" i="79" s="1"/>
  <c r="R107" i="79" s="1"/>
  <c r="S107" i="79" s="1"/>
  <c r="T107" i="79" s="1"/>
  <c r="U107" i="79" s="1"/>
  <c r="V107" i="79" s="1"/>
  <c r="W107" i="79" s="1"/>
  <c r="X107" i="79" s="1"/>
  <c r="Y107" i="79" s="1"/>
  <c r="Z107" i="79" s="1"/>
  <c r="AA107" i="79" s="1"/>
  <c r="AB107" i="79" s="1"/>
  <c r="AC107" i="79" s="1"/>
  <c r="AD107" i="79" s="1"/>
  <c r="AE107" i="79" s="1"/>
  <c r="AF107" i="79" s="1"/>
  <c r="B115" i="79" s="1"/>
  <c r="C115" i="79" s="1"/>
  <c r="D115" i="79" s="1"/>
  <c r="E115" i="79" s="1"/>
  <c r="F115" i="79" s="1"/>
  <c r="G115" i="79" s="1"/>
  <c r="H115" i="79" s="1"/>
  <c r="I115" i="79" s="1"/>
  <c r="J115" i="79" s="1"/>
  <c r="K115" i="79" s="1"/>
  <c r="L115" i="79" s="1"/>
  <c r="M115" i="79" s="1"/>
  <c r="N115" i="79" s="1"/>
  <c r="O115" i="79" s="1"/>
  <c r="P115" i="79" s="1"/>
  <c r="Q115" i="79" s="1"/>
  <c r="R115" i="79" s="1"/>
  <c r="S115" i="79" s="1"/>
  <c r="T115" i="79" s="1"/>
  <c r="U115" i="79" s="1"/>
  <c r="V115" i="79" s="1"/>
  <c r="W115" i="79" s="1"/>
  <c r="X115" i="79" s="1"/>
  <c r="Y115" i="79" s="1"/>
  <c r="Z115" i="79" s="1"/>
  <c r="AA115" i="79" s="1"/>
  <c r="AB115" i="79" s="1"/>
  <c r="AC115" i="79" s="1"/>
  <c r="AD115" i="79" s="1"/>
  <c r="AE115" i="79" s="1"/>
  <c r="B123" i="79" s="1"/>
  <c r="C123" i="79" s="1"/>
  <c r="D123" i="79" s="1"/>
  <c r="E123" i="79" s="1"/>
  <c r="F123" i="79" s="1"/>
  <c r="G123" i="79" s="1"/>
  <c r="H123" i="79" s="1"/>
  <c r="I123" i="79" s="1"/>
  <c r="J123" i="79" s="1"/>
  <c r="K123" i="79" s="1"/>
  <c r="L123" i="79" s="1"/>
  <c r="M123" i="79" s="1"/>
  <c r="N123" i="79" s="1"/>
  <c r="O123" i="79" s="1"/>
  <c r="P123" i="79" s="1"/>
  <c r="Q123" i="79" s="1"/>
  <c r="R123" i="79" s="1"/>
  <c r="S123" i="79" s="1"/>
  <c r="T123" i="79" s="1"/>
  <c r="U123" i="79" s="1"/>
  <c r="V123" i="79" s="1"/>
  <c r="W123" i="79" s="1"/>
  <c r="X123" i="79" s="1"/>
  <c r="Y123" i="79" s="1"/>
  <c r="Z123" i="79" s="1"/>
  <c r="AA123" i="79" s="1"/>
  <c r="AB123" i="79" s="1"/>
  <c r="AC123" i="79" s="1"/>
  <c r="AD123" i="79" s="1"/>
  <c r="AE123" i="79" s="1"/>
  <c r="AF123" i="79" s="1"/>
  <c r="B35" i="76"/>
  <c r="C35" i="76" s="1"/>
  <c r="D35" i="76" s="1"/>
  <c r="E35" i="76" s="1"/>
  <c r="F35" i="76" s="1"/>
  <c r="G35" i="76" s="1"/>
  <c r="H35" i="76" s="1"/>
  <c r="I35" i="76" s="1"/>
  <c r="J35" i="76" s="1"/>
  <c r="K35" i="76" s="1"/>
  <c r="L35" i="76" s="1"/>
  <c r="M35" i="76" s="1"/>
  <c r="N35" i="76" s="1"/>
  <c r="O35" i="76" s="1"/>
  <c r="P35" i="76" s="1"/>
  <c r="Q35" i="76" s="1"/>
  <c r="R35" i="76" s="1"/>
  <c r="S35" i="76" s="1"/>
  <c r="T35" i="76" s="1"/>
  <c r="U35" i="76" s="1"/>
  <c r="V35" i="76" s="1"/>
  <c r="W35" i="76" s="1"/>
  <c r="X35" i="76" s="1"/>
  <c r="Y35" i="76" s="1"/>
  <c r="Z35" i="76" s="1"/>
  <c r="AA35" i="76" s="1"/>
  <c r="AB35" i="76" s="1"/>
  <c r="AC35" i="76" s="1"/>
  <c r="AD35" i="76" s="1"/>
  <c r="AE35" i="76" s="1"/>
  <c r="AF35" i="76" s="1"/>
  <c r="B43" i="76" s="1"/>
  <c r="C43" i="76" s="1"/>
  <c r="D43" i="76" s="1"/>
  <c r="E43" i="76" s="1"/>
  <c r="F43" i="76" s="1"/>
  <c r="G43" i="76" s="1"/>
  <c r="H43" i="76" s="1"/>
  <c r="I43" i="76" s="1"/>
  <c r="J43" i="76" s="1"/>
  <c r="K43" i="76" s="1"/>
  <c r="L43" i="76" s="1"/>
  <c r="M43" i="76" s="1"/>
  <c r="N43" i="76" s="1"/>
  <c r="O43" i="76" s="1"/>
  <c r="P43" i="76" s="1"/>
  <c r="Q43" i="76" s="1"/>
  <c r="R43" i="76" s="1"/>
  <c r="S43" i="76" s="1"/>
  <c r="T43" i="76" s="1"/>
  <c r="U43" i="76" s="1"/>
  <c r="V43" i="76" s="1"/>
  <c r="W43" i="76" s="1"/>
  <c r="X43" i="76" s="1"/>
  <c r="Y43" i="76" s="1"/>
  <c r="Z43" i="76" s="1"/>
  <c r="AA43" i="76" s="1"/>
  <c r="AB43" i="76" s="1"/>
  <c r="AC43" i="76" s="1"/>
  <c r="AD43" i="76" s="1"/>
  <c r="B51" i="76" s="1"/>
  <c r="C51" i="76" s="1"/>
  <c r="D51" i="76" s="1"/>
  <c r="E51" i="76" s="1"/>
  <c r="F51" i="76" s="1"/>
  <c r="G51" i="76" s="1"/>
  <c r="H51" i="76" s="1"/>
  <c r="I51" i="76" s="1"/>
  <c r="J51" i="76" s="1"/>
  <c r="K51" i="76" s="1"/>
  <c r="L51" i="76" s="1"/>
  <c r="M51" i="76" s="1"/>
  <c r="N51" i="76" s="1"/>
  <c r="O51" i="76" s="1"/>
  <c r="P51" i="76" s="1"/>
  <c r="Q51" i="76" s="1"/>
  <c r="R51" i="76" s="1"/>
  <c r="S51" i="76" s="1"/>
  <c r="T51" i="76" s="1"/>
  <c r="U51" i="76" s="1"/>
  <c r="V51" i="76" s="1"/>
  <c r="W51" i="76" s="1"/>
  <c r="X51" i="76" s="1"/>
  <c r="Y51" i="76" s="1"/>
  <c r="Z51" i="76" s="1"/>
  <c r="AA51" i="76" s="1"/>
  <c r="AB51" i="76" s="1"/>
  <c r="AC51" i="76" s="1"/>
  <c r="AD51" i="76" s="1"/>
  <c r="AE51" i="76" s="1"/>
  <c r="AF51" i="76" s="1"/>
  <c r="B59" i="76" s="1"/>
  <c r="C59" i="76" s="1"/>
  <c r="D59" i="76" s="1"/>
  <c r="E59" i="76" s="1"/>
  <c r="F59" i="76" s="1"/>
  <c r="G59" i="76" s="1"/>
  <c r="H59" i="76" s="1"/>
  <c r="I59" i="76" s="1"/>
  <c r="J59" i="76" s="1"/>
  <c r="K59" i="76" s="1"/>
  <c r="L59" i="76" s="1"/>
  <c r="M59" i="76" s="1"/>
  <c r="N59" i="76" s="1"/>
  <c r="O59" i="76" s="1"/>
  <c r="P59" i="76" s="1"/>
  <c r="Q59" i="76" s="1"/>
  <c r="R59" i="76" s="1"/>
  <c r="S59" i="76" s="1"/>
  <c r="T59" i="76" s="1"/>
  <c r="U59" i="76" s="1"/>
  <c r="V59" i="76" s="1"/>
  <c r="W59" i="76" s="1"/>
  <c r="X59" i="76" s="1"/>
  <c r="Y59" i="76" s="1"/>
  <c r="Z59" i="76" s="1"/>
  <c r="AA59" i="76" s="1"/>
  <c r="AB59" i="76" s="1"/>
  <c r="AC59" i="76" s="1"/>
  <c r="AD59" i="76" s="1"/>
  <c r="AE59" i="76" s="1"/>
  <c r="B67" i="76" s="1"/>
  <c r="C67" i="76" s="1"/>
  <c r="D67" i="76" s="1"/>
  <c r="E67" i="76" s="1"/>
  <c r="F67" i="76" s="1"/>
  <c r="G67" i="76" s="1"/>
  <c r="H67" i="76" s="1"/>
  <c r="I67" i="76" s="1"/>
  <c r="J67" i="76" s="1"/>
  <c r="K67" i="76" s="1"/>
  <c r="L67" i="76" s="1"/>
  <c r="M67" i="76" s="1"/>
  <c r="N67" i="76" s="1"/>
  <c r="O67" i="76" s="1"/>
  <c r="P67" i="76" s="1"/>
  <c r="Q67" i="76" s="1"/>
  <c r="R67" i="76" s="1"/>
  <c r="S67" i="76" s="1"/>
  <c r="T67" i="76" s="1"/>
  <c r="U67" i="76" s="1"/>
  <c r="V67" i="76" s="1"/>
  <c r="W67" i="76" s="1"/>
  <c r="X67" i="76" s="1"/>
  <c r="Y67" i="76" s="1"/>
  <c r="Z67" i="76" s="1"/>
  <c r="AA67" i="76" s="1"/>
  <c r="AB67" i="76" s="1"/>
  <c r="AC67" i="76" s="1"/>
  <c r="AD67" i="76" s="1"/>
  <c r="AE67" i="76" s="1"/>
  <c r="AF67" i="76" s="1"/>
  <c r="B75" i="76" s="1"/>
  <c r="C75" i="76" s="1"/>
  <c r="D75" i="76" s="1"/>
  <c r="E75" i="76" s="1"/>
  <c r="F75" i="76" s="1"/>
  <c r="G75" i="76" s="1"/>
  <c r="H75" i="76" s="1"/>
  <c r="I75" i="76" s="1"/>
  <c r="J75" i="76" s="1"/>
  <c r="K75" i="76" s="1"/>
  <c r="L75" i="76" s="1"/>
  <c r="M75" i="76" s="1"/>
  <c r="N75" i="76" s="1"/>
  <c r="O75" i="76" s="1"/>
  <c r="P75" i="76" s="1"/>
  <c r="Q75" i="76" s="1"/>
  <c r="R75" i="76" s="1"/>
  <c r="S75" i="76" s="1"/>
  <c r="T75" i="76" s="1"/>
  <c r="U75" i="76" s="1"/>
  <c r="V75" i="76" s="1"/>
  <c r="W75" i="76" s="1"/>
  <c r="X75" i="76" s="1"/>
  <c r="Y75" i="76" s="1"/>
  <c r="Z75" i="76" s="1"/>
  <c r="AA75" i="76" s="1"/>
  <c r="AB75" i="76" s="1"/>
  <c r="AC75" i="76" s="1"/>
  <c r="AD75" i="76" s="1"/>
  <c r="AE75" i="76" s="1"/>
  <c r="B83" i="76" s="1"/>
  <c r="C83" i="76" s="1"/>
  <c r="D83" i="76" s="1"/>
  <c r="E83" i="76" s="1"/>
  <c r="F83" i="76" s="1"/>
  <c r="G83" i="76" s="1"/>
  <c r="H83" i="76" s="1"/>
  <c r="I83" i="76" s="1"/>
  <c r="J83" i="76" s="1"/>
  <c r="K83" i="76" s="1"/>
  <c r="L83" i="76" s="1"/>
  <c r="M83" i="76" s="1"/>
  <c r="N83" i="76" s="1"/>
  <c r="O83" i="76" s="1"/>
  <c r="P83" i="76" s="1"/>
  <c r="Q83" i="76" s="1"/>
  <c r="R83" i="76" s="1"/>
  <c r="S83" i="76" s="1"/>
  <c r="T83" i="76" s="1"/>
  <c r="U83" i="76" s="1"/>
  <c r="V83" i="76" s="1"/>
  <c r="W83" i="76" s="1"/>
  <c r="X83" i="76" s="1"/>
  <c r="Y83" i="76" s="1"/>
  <c r="Z83" i="76" s="1"/>
  <c r="AA83" i="76" s="1"/>
  <c r="AB83" i="76" s="1"/>
  <c r="AC83" i="76" s="1"/>
  <c r="AD83" i="76" s="1"/>
  <c r="AE83" i="76" s="1"/>
  <c r="AF83" i="76" s="1"/>
  <c r="B91" i="76" s="1"/>
  <c r="C91" i="76" s="1"/>
  <c r="D91" i="76" s="1"/>
  <c r="E91" i="76" s="1"/>
  <c r="F91" i="76" s="1"/>
  <c r="G91" i="76" s="1"/>
  <c r="H91" i="76" s="1"/>
  <c r="I91" i="76" s="1"/>
  <c r="J91" i="76" s="1"/>
  <c r="K91" i="76" s="1"/>
  <c r="L91" i="76" s="1"/>
  <c r="M91" i="76" s="1"/>
  <c r="N91" i="76" s="1"/>
  <c r="O91" i="76" s="1"/>
  <c r="P91" i="76" s="1"/>
  <c r="Q91" i="76" s="1"/>
  <c r="R91" i="76" s="1"/>
  <c r="S91" i="76" s="1"/>
  <c r="T91" i="76" s="1"/>
  <c r="U91" i="76" s="1"/>
  <c r="V91" i="76" s="1"/>
  <c r="W91" i="76" s="1"/>
  <c r="X91" i="76" s="1"/>
  <c r="Y91" i="76" s="1"/>
  <c r="Z91" i="76" s="1"/>
  <c r="AA91" i="76" s="1"/>
  <c r="AB91" i="76" s="1"/>
  <c r="AC91" i="76" s="1"/>
  <c r="AD91" i="76" s="1"/>
  <c r="AE91" i="76" s="1"/>
  <c r="AF91" i="76" s="1"/>
  <c r="B99" i="76" s="1"/>
  <c r="C99" i="76" s="1"/>
  <c r="D99" i="76" s="1"/>
  <c r="E99" i="76" s="1"/>
  <c r="F99" i="76" s="1"/>
  <c r="G99" i="76" s="1"/>
  <c r="H99" i="76" s="1"/>
  <c r="I99" i="76" s="1"/>
  <c r="J99" i="76" s="1"/>
  <c r="K99" i="76" s="1"/>
  <c r="L99" i="76" s="1"/>
  <c r="M99" i="76" s="1"/>
  <c r="N99" i="76" s="1"/>
  <c r="O99" i="76" s="1"/>
  <c r="P99" i="76" s="1"/>
  <c r="Q99" i="76" s="1"/>
  <c r="R99" i="76" s="1"/>
  <c r="S99" i="76" s="1"/>
  <c r="T99" i="76" s="1"/>
  <c r="U99" i="76" s="1"/>
  <c r="V99" i="76" s="1"/>
  <c r="W99" i="76" s="1"/>
  <c r="X99" i="76" s="1"/>
  <c r="Y99" i="76" s="1"/>
  <c r="Z99" i="76" s="1"/>
  <c r="AA99" i="76" s="1"/>
  <c r="AB99" i="76" s="1"/>
  <c r="AC99" i="76" s="1"/>
  <c r="AD99" i="76" s="1"/>
  <c r="AE99" i="76" s="1"/>
  <c r="B107" i="76" s="1"/>
  <c r="C107" i="76" s="1"/>
  <c r="D107" i="76" s="1"/>
  <c r="E107" i="76" s="1"/>
  <c r="F107" i="76" s="1"/>
  <c r="G107" i="76" s="1"/>
  <c r="H107" i="76" s="1"/>
  <c r="I107" i="76" s="1"/>
  <c r="J107" i="76" s="1"/>
  <c r="K107" i="76" s="1"/>
  <c r="L107" i="76" s="1"/>
  <c r="M107" i="76" s="1"/>
  <c r="N107" i="76" s="1"/>
  <c r="O107" i="76" s="1"/>
  <c r="P107" i="76" s="1"/>
  <c r="Q107" i="76" s="1"/>
  <c r="R107" i="76" s="1"/>
  <c r="S107" i="76" s="1"/>
  <c r="T107" i="76" s="1"/>
  <c r="U107" i="76" s="1"/>
  <c r="V107" i="76" s="1"/>
  <c r="W107" i="76" s="1"/>
  <c r="X107" i="76" s="1"/>
  <c r="Y107" i="76" s="1"/>
  <c r="Z107" i="76" s="1"/>
  <c r="AA107" i="76" s="1"/>
  <c r="AB107" i="76" s="1"/>
  <c r="AC107" i="76" s="1"/>
  <c r="AD107" i="76" s="1"/>
  <c r="AE107" i="76" s="1"/>
  <c r="AF107" i="76" s="1"/>
  <c r="B115" i="76" s="1"/>
  <c r="C115" i="76" s="1"/>
  <c r="D115" i="76" s="1"/>
  <c r="E115" i="76" s="1"/>
  <c r="F115" i="76" s="1"/>
  <c r="G115" i="76" s="1"/>
  <c r="H115" i="76" s="1"/>
  <c r="I115" i="76" s="1"/>
  <c r="J115" i="76" s="1"/>
  <c r="K115" i="76" s="1"/>
  <c r="L115" i="76" s="1"/>
  <c r="M115" i="76" s="1"/>
  <c r="N115" i="76" s="1"/>
  <c r="O115" i="76" s="1"/>
  <c r="P115" i="76" s="1"/>
  <c r="Q115" i="76" s="1"/>
  <c r="R115" i="76" s="1"/>
  <c r="S115" i="76" s="1"/>
  <c r="T115" i="76" s="1"/>
  <c r="U115" i="76" s="1"/>
  <c r="V115" i="76" s="1"/>
  <c r="W115" i="76" s="1"/>
  <c r="X115" i="76" s="1"/>
  <c r="Y115" i="76" s="1"/>
  <c r="Z115" i="76" s="1"/>
  <c r="AA115" i="76" s="1"/>
  <c r="AB115" i="76" s="1"/>
  <c r="AC115" i="76" s="1"/>
  <c r="AD115" i="76" s="1"/>
  <c r="AE115" i="76" s="1"/>
  <c r="B123" i="76" s="1"/>
  <c r="C123" i="76" s="1"/>
  <c r="D123" i="76" s="1"/>
  <c r="E123" i="76" s="1"/>
  <c r="F123" i="76" s="1"/>
  <c r="G123" i="76" s="1"/>
  <c r="H123" i="76" s="1"/>
  <c r="I123" i="76" s="1"/>
  <c r="J123" i="76" s="1"/>
  <c r="K123" i="76" s="1"/>
  <c r="L123" i="76" s="1"/>
  <c r="M123" i="76" s="1"/>
  <c r="N123" i="76" s="1"/>
  <c r="O123" i="76" s="1"/>
  <c r="P123" i="76" s="1"/>
  <c r="Q123" i="76" s="1"/>
  <c r="R123" i="76" s="1"/>
  <c r="S123" i="76" s="1"/>
  <c r="T123" i="76" s="1"/>
  <c r="U123" i="76" s="1"/>
  <c r="V123" i="76" s="1"/>
  <c r="W123" i="76" s="1"/>
  <c r="X123" i="76" s="1"/>
  <c r="Y123" i="76" s="1"/>
  <c r="Z123" i="76" s="1"/>
  <c r="AA123" i="76" s="1"/>
  <c r="AB123" i="76" s="1"/>
  <c r="AC123" i="76" s="1"/>
  <c r="AD123" i="76" s="1"/>
  <c r="AE123" i="76" s="1"/>
  <c r="AF123" i="76" s="1"/>
  <c r="B35" i="74"/>
  <c r="C35" i="74" s="1"/>
  <c r="D35" i="74" s="1"/>
  <c r="E35" i="74" s="1"/>
  <c r="F35" i="74" s="1"/>
  <c r="G35" i="74" s="1"/>
  <c r="H35" i="74" s="1"/>
  <c r="I35" i="74" s="1"/>
  <c r="J35" i="74" s="1"/>
  <c r="K35" i="74" s="1"/>
  <c r="L35" i="74" s="1"/>
  <c r="M35" i="74" s="1"/>
  <c r="N35" i="74" s="1"/>
  <c r="O35" i="74" s="1"/>
  <c r="P35" i="74" s="1"/>
  <c r="Q35" i="74" s="1"/>
  <c r="R35" i="74" s="1"/>
  <c r="S35" i="74" s="1"/>
  <c r="T35" i="74" s="1"/>
  <c r="U35" i="74" s="1"/>
  <c r="V35" i="74" s="1"/>
  <c r="W35" i="74" s="1"/>
  <c r="X35" i="74" s="1"/>
  <c r="Y35" i="74" s="1"/>
  <c r="Z35" i="74" s="1"/>
  <c r="AA35" i="74" s="1"/>
  <c r="AB35" i="74" s="1"/>
  <c r="AC35" i="74" s="1"/>
  <c r="AD35" i="74" s="1"/>
  <c r="AE35" i="74" s="1"/>
  <c r="AF35" i="74" s="1"/>
  <c r="B43" i="74" s="1"/>
  <c r="C43" i="74" s="1"/>
  <c r="D43" i="74" s="1"/>
  <c r="E43" i="74" s="1"/>
  <c r="F43" i="74" s="1"/>
  <c r="G43" i="74" s="1"/>
  <c r="H43" i="74" s="1"/>
  <c r="I43" i="74" s="1"/>
  <c r="J43" i="74" s="1"/>
  <c r="K43" i="74" s="1"/>
  <c r="L43" i="74" s="1"/>
  <c r="M43" i="74" s="1"/>
  <c r="N43" i="74" s="1"/>
  <c r="O43" i="74" s="1"/>
  <c r="P43" i="74" s="1"/>
  <c r="Q43" i="74" s="1"/>
  <c r="R43" i="74" s="1"/>
  <c r="S43" i="74" s="1"/>
  <c r="T43" i="74" s="1"/>
  <c r="U43" i="74" s="1"/>
  <c r="V43" i="74" s="1"/>
  <c r="W43" i="74" s="1"/>
  <c r="X43" i="74" s="1"/>
  <c r="Y43" i="74" s="1"/>
  <c r="Z43" i="74" s="1"/>
  <c r="AA43" i="74" s="1"/>
  <c r="AB43" i="74" s="1"/>
  <c r="AC43" i="74" s="1"/>
  <c r="AD43" i="74" s="1"/>
  <c r="B51" i="74" s="1"/>
  <c r="C51" i="74" s="1"/>
  <c r="D51" i="74" s="1"/>
  <c r="E51" i="74" s="1"/>
  <c r="F51" i="74" s="1"/>
  <c r="G51" i="74" s="1"/>
  <c r="H51" i="74" s="1"/>
  <c r="I51" i="74" s="1"/>
  <c r="J51" i="74" s="1"/>
  <c r="K51" i="74" s="1"/>
  <c r="L51" i="74" s="1"/>
  <c r="M51" i="74" s="1"/>
  <c r="N51" i="74" s="1"/>
  <c r="O51" i="74" s="1"/>
  <c r="P51" i="74" s="1"/>
  <c r="Q51" i="74" s="1"/>
  <c r="R51" i="74" s="1"/>
  <c r="S51" i="74" s="1"/>
  <c r="T51" i="74" s="1"/>
  <c r="U51" i="74" s="1"/>
  <c r="V51" i="74" s="1"/>
  <c r="W51" i="74" s="1"/>
  <c r="X51" i="74" s="1"/>
  <c r="Y51" i="74" s="1"/>
  <c r="Z51" i="74" s="1"/>
  <c r="AA51" i="74" s="1"/>
  <c r="AB51" i="74" s="1"/>
  <c r="AC51" i="74" s="1"/>
  <c r="AD51" i="74" s="1"/>
  <c r="AE51" i="74" s="1"/>
  <c r="AF51" i="74" s="1"/>
  <c r="B59" i="74" s="1"/>
  <c r="C59" i="74" s="1"/>
  <c r="D59" i="74" s="1"/>
  <c r="E59" i="74" s="1"/>
  <c r="F59" i="74" s="1"/>
  <c r="G59" i="74" s="1"/>
  <c r="H59" i="74" s="1"/>
  <c r="I59" i="74" s="1"/>
  <c r="J59" i="74" s="1"/>
  <c r="K59" i="74" s="1"/>
  <c r="L59" i="74" s="1"/>
  <c r="M59" i="74" s="1"/>
  <c r="N59" i="74" s="1"/>
  <c r="O59" i="74" s="1"/>
  <c r="P59" i="74" s="1"/>
  <c r="Q59" i="74" s="1"/>
  <c r="R59" i="74" s="1"/>
  <c r="S59" i="74" s="1"/>
  <c r="T59" i="74" s="1"/>
  <c r="U59" i="74" s="1"/>
  <c r="V59" i="74" s="1"/>
  <c r="W59" i="74" s="1"/>
  <c r="X59" i="74" s="1"/>
  <c r="Y59" i="74" s="1"/>
  <c r="Z59" i="74" s="1"/>
  <c r="AA59" i="74" s="1"/>
  <c r="AB59" i="74" s="1"/>
  <c r="AC59" i="74" s="1"/>
  <c r="AD59" i="74" s="1"/>
  <c r="AE59" i="74" s="1"/>
  <c r="B67" i="74" s="1"/>
  <c r="C67" i="74" s="1"/>
  <c r="D67" i="74" s="1"/>
  <c r="E67" i="74" s="1"/>
  <c r="F67" i="74" s="1"/>
  <c r="G67" i="74" s="1"/>
  <c r="H67" i="74" s="1"/>
  <c r="I67" i="74" s="1"/>
  <c r="J67" i="74" s="1"/>
  <c r="K67" i="74" s="1"/>
  <c r="L67" i="74" s="1"/>
  <c r="M67" i="74" s="1"/>
  <c r="N67" i="74" s="1"/>
  <c r="O67" i="74" s="1"/>
  <c r="P67" i="74" s="1"/>
  <c r="Q67" i="74" s="1"/>
  <c r="R67" i="74" s="1"/>
  <c r="S67" i="74" s="1"/>
  <c r="T67" i="74" s="1"/>
  <c r="U67" i="74" s="1"/>
  <c r="V67" i="74" s="1"/>
  <c r="W67" i="74" s="1"/>
  <c r="X67" i="74" s="1"/>
  <c r="Y67" i="74" s="1"/>
  <c r="Z67" i="74" s="1"/>
  <c r="AA67" i="74" s="1"/>
  <c r="AB67" i="74" s="1"/>
  <c r="AC67" i="74" s="1"/>
  <c r="AD67" i="74" s="1"/>
  <c r="AE67" i="74" s="1"/>
  <c r="AF67" i="74" s="1"/>
  <c r="B75" i="74" s="1"/>
  <c r="C75" i="74" s="1"/>
  <c r="D75" i="74" s="1"/>
  <c r="E75" i="74" s="1"/>
  <c r="F75" i="74" s="1"/>
  <c r="G75" i="74" s="1"/>
  <c r="H75" i="74" s="1"/>
  <c r="I75" i="74" s="1"/>
  <c r="J75" i="74" s="1"/>
  <c r="K75" i="74" s="1"/>
  <c r="L75" i="74" s="1"/>
  <c r="M75" i="74" s="1"/>
  <c r="N75" i="74" s="1"/>
  <c r="O75" i="74" s="1"/>
  <c r="P75" i="74" s="1"/>
  <c r="Q75" i="74" s="1"/>
  <c r="R75" i="74" s="1"/>
  <c r="S75" i="74" s="1"/>
  <c r="T75" i="74" s="1"/>
  <c r="U75" i="74" s="1"/>
  <c r="V75" i="74" s="1"/>
  <c r="W75" i="74" s="1"/>
  <c r="X75" i="74" s="1"/>
  <c r="Y75" i="74" s="1"/>
  <c r="Z75" i="74" s="1"/>
  <c r="AA75" i="74" s="1"/>
  <c r="AB75" i="74" s="1"/>
  <c r="AC75" i="74" s="1"/>
  <c r="AD75" i="74" s="1"/>
  <c r="AE75" i="74" s="1"/>
  <c r="B83" i="74" s="1"/>
  <c r="C83" i="74" s="1"/>
  <c r="D83" i="74" s="1"/>
  <c r="E83" i="74" s="1"/>
  <c r="F83" i="74" s="1"/>
  <c r="G83" i="74" s="1"/>
  <c r="H83" i="74" s="1"/>
  <c r="I83" i="74" s="1"/>
  <c r="J83" i="74" s="1"/>
  <c r="K83" i="74" s="1"/>
  <c r="L83" i="74" s="1"/>
  <c r="M83" i="74" s="1"/>
  <c r="N83" i="74" s="1"/>
  <c r="O83" i="74" s="1"/>
  <c r="P83" i="74" s="1"/>
  <c r="Q83" i="74" s="1"/>
  <c r="R83" i="74" s="1"/>
  <c r="S83" i="74" s="1"/>
  <c r="T83" i="74" s="1"/>
  <c r="U83" i="74" s="1"/>
  <c r="V83" i="74" s="1"/>
  <c r="W83" i="74" s="1"/>
  <c r="X83" i="74" s="1"/>
  <c r="Y83" i="74" s="1"/>
  <c r="Z83" i="74" s="1"/>
  <c r="AA83" i="74" s="1"/>
  <c r="AB83" i="74" s="1"/>
  <c r="AC83" i="74" s="1"/>
  <c r="AD83" i="74" s="1"/>
  <c r="AE83" i="74" s="1"/>
  <c r="AF83" i="74" s="1"/>
  <c r="B91" i="74" s="1"/>
  <c r="C91" i="74" s="1"/>
  <c r="D91" i="74" s="1"/>
  <c r="E91" i="74" s="1"/>
  <c r="F91" i="74" s="1"/>
  <c r="G91" i="74" s="1"/>
  <c r="H91" i="74" s="1"/>
  <c r="I91" i="74" s="1"/>
  <c r="J91" i="74" s="1"/>
  <c r="K91" i="74" s="1"/>
  <c r="L91" i="74" s="1"/>
  <c r="M91" i="74" s="1"/>
  <c r="N91" i="74" s="1"/>
  <c r="O91" i="74" s="1"/>
  <c r="P91" i="74" s="1"/>
  <c r="Q91" i="74" s="1"/>
  <c r="R91" i="74" s="1"/>
  <c r="S91" i="74" s="1"/>
  <c r="T91" i="74" s="1"/>
  <c r="U91" i="74" s="1"/>
  <c r="V91" i="74" s="1"/>
  <c r="W91" i="74" s="1"/>
  <c r="X91" i="74" s="1"/>
  <c r="Y91" i="74" s="1"/>
  <c r="Z91" i="74" s="1"/>
  <c r="AA91" i="74" s="1"/>
  <c r="AB91" i="74" s="1"/>
  <c r="AC91" i="74" s="1"/>
  <c r="AD91" i="74" s="1"/>
  <c r="AE91" i="74" s="1"/>
  <c r="AF91" i="74" s="1"/>
  <c r="B99" i="74" s="1"/>
  <c r="C99" i="74" s="1"/>
  <c r="D99" i="74" s="1"/>
  <c r="E99" i="74" s="1"/>
  <c r="F99" i="74" s="1"/>
  <c r="G99" i="74" s="1"/>
  <c r="H99" i="74" s="1"/>
  <c r="I99" i="74" s="1"/>
  <c r="J99" i="74" s="1"/>
  <c r="K99" i="74" s="1"/>
  <c r="L99" i="74" s="1"/>
  <c r="M99" i="74" s="1"/>
  <c r="N99" i="74" s="1"/>
  <c r="O99" i="74" s="1"/>
  <c r="P99" i="74" s="1"/>
  <c r="Q99" i="74" s="1"/>
  <c r="R99" i="74" s="1"/>
  <c r="S99" i="74" s="1"/>
  <c r="T99" i="74" s="1"/>
  <c r="U99" i="74" s="1"/>
  <c r="V99" i="74" s="1"/>
  <c r="W99" i="74" s="1"/>
  <c r="X99" i="74" s="1"/>
  <c r="Y99" i="74" s="1"/>
  <c r="Z99" i="74" s="1"/>
  <c r="AA99" i="74" s="1"/>
  <c r="AB99" i="74" s="1"/>
  <c r="AC99" i="74" s="1"/>
  <c r="AD99" i="74" s="1"/>
  <c r="AE99" i="74" s="1"/>
  <c r="B107" i="74" s="1"/>
  <c r="C107" i="74" s="1"/>
  <c r="D107" i="74" s="1"/>
  <c r="E107" i="74" s="1"/>
  <c r="F107" i="74" s="1"/>
  <c r="G107" i="74" s="1"/>
  <c r="H107" i="74" s="1"/>
  <c r="I107" i="74" s="1"/>
  <c r="J107" i="74" s="1"/>
  <c r="K107" i="74" s="1"/>
  <c r="L107" i="74" s="1"/>
  <c r="M107" i="74" s="1"/>
  <c r="N107" i="74" s="1"/>
  <c r="O107" i="74" s="1"/>
  <c r="P107" i="74" s="1"/>
  <c r="Q107" i="74" s="1"/>
  <c r="R107" i="74" s="1"/>
  <c r="S107" i="74" s="1"/>
  <c r="T107" i="74" s="1"/>
  <c r="U107" i="74" s="1"/>
  <c r="V107" i="74" s="1"/>
  <c r="W107" i="74" s="1"/>
  <c r="X107" i="74" s="1"/>
  <c r="Y107" i="74" s="1"/>
  <c r="Z107" i="74" s="1"/>
  <c r="AA107" i="74" s="1"/>
  <c r="AB107" i="74" s="1"/>
  <c r="AC107" i="74" s="1"/>
  <c r="AD107" i="74" s="1"/>
  <c r="AE107" i="74" s="1"/>
  <c r="AF107" i="74" s="1"/>
  <c r="B115" i="74" s="1"/>
  <c r="C115" i="74" s="1"/>
  <c r="D115" i="74" s="1"/>
  <c r="E115" i="74" s="1"/>
  <c r="F115" i="74" s="1"/>
  <c r="G115" i="74" s="1"/>
  <c r="H115" i="74" s="1"/>
  <c r="I115" i="74" s="1"/>
  <c r="J115" i="74" s="1"/>
  <c r="K115" i="74" s="1"/>
  <c r="L115" i="74" s="1"/>
  <c r="M115" i="74" s="1"/>
  <c r="N115" i="74" s="1"/>
  <c r="O115" i="74" s="1"/>
  <c r="P115" i="74" s="1"/>
  <c r="Q115" i="74" s="1"/>
  <c r="R115" i="74" s="1"/>
  <c r="S115" i="74" s="1"/>
  <c r="T115" i="74" s="1"/>
  <c r="U115" i="74" s="1"/>
  <c r="V115" i="74" s="1"/>
  <c r="W115" i="74" s="1"/>
  <c r="X115" i="74" s="1"/>
  <c r="Y115" i="74" s="1"/>
  <c r="Z115" i="74" s="1"/>
  <c r="AA115" i="74" s="1"/>
  <c r="AB115" i="74" s="1"/>
  <c r="AC115" i="74" s="1"/>
  <c r="AD115" i="74" s="1"/>
  <c r="AE115" i="74" s="1"/>
  <c r="B123" i="74" s="1"/>
  <c r="C123" i="74" s="1"/>
  <c r="D123" i="74" s="1"/>
  <c r="E123" i="74" s="1"/>
  <c r="F123" i="74" s="1"/>
  <c r="G123" i="74" s="1"/>
  <c r="H123" i="74" s="1"/>
  <c r="I123" i="74" s="1"/>
  <c r="J123" i="74" s="1"/>
  <c r="K123" i="74" s="1"/>
  <c r="L123" i="74" s="1"/>
  <c r="M123" i="74" s="1"/>
  <c r="N123" i="74" s="1"/>
  <c r="O123" i="74" s="1"/>
  <c r="P123" i="74" s="1"/>
  <c r="Q123" i="74" s="1"/>
  <c r="R123" i="74" s="1"/>
  <c r="S123" i="74" s="1"/>
  <c r="T123" i="74" s="1"/>
  <c r="U123" i="74" s="1"/>
  <c r="V123" i="74" s="1"/>
  <c r="W123" i="74" s="1"/>
  <c r="X123" i="74" s="1"/>
  <c r="Y123" i="74" s="1"/>
  <c r="Z123" i="74" s="1"/>
  <c r="AA123" i="74" s="1"/>
  <c r="AB123" i="74" s="1"/>
  <c r="AC123" i="74" s="1"/>
  <c r="AD123" i="74" s="1"/>
  <c r="AE123" i="74" s="1"/>
  <c r="AF123" i="74" s="1"/>
  <c r="B35" i="73"/>
  <c r="C35" i="73" s="1"/>
  <c r="D35" i="73" s="1"/>
  <c r="E35" i="73" s="1"/>
  <c r="F35" i="73" s="1"/>
  <c r="G35" i="73" s="1"/>
  <c r="H35" i="73" s="1"/>
  <c r="I35" i="73" s="1"/>
  <c r="J35" i="73" s="1"/>
  <c r="K35" i="73" s="1"/>
  <c r="L35" i="73" s="1"/>
  <c r="M35" i="73" s="1"/>
  <c r="N35" i="73" s="1"/>
  <c r="O35" i="73" s="1"/>
  <c r="P35" i="73" s="1"/>
  <c r="Q35" i="73" s="1"/>
  <c r="R35" i="73" s="1"/>
  <c r="S35" i="73" s="1"/>
  <c r="T35" i="73" s="1"/>
  <c r="U35" i="73" s="1"/>
  <c r="V35" i="73" s="1"/>
  <c r="W35" i="73" s="1"/>
  <c r="X35" i="73" s="1"/>
  <c r="Y35" i="73" s="1"/>
  <c r="Z35" i="73" s="1"/>
  <c r="AA35" i="73" s="1"/>
  <c r="AB35" i="73" s="1"/>
  <c r="AC35" i="73" s="1"/>
  <c r="AD35" i="73" s="1"/>
  <c r="AE35" i="73" s="1"/>
  <c r="AF35" i="73" s="1"/>
  <c r="B43" i="73" s="1"/>
  <c r="C43" i="73" s="1"/>
  <c r="D43" i="73" s="1"/>
  <c r="E43" i="73" s="1"/>
  <c r="F43" i="73" s="1"/>
  <c r="G43" i="73" s="1"/>
  <c r="H43" i="73" s="1"/>
  <c r="I43" i="73" s="1"/>
  <c r="J43" i="73" s="1"/>
  <c r="K43" i="73" s="1"/>
  <c r="L43" i="73" s="1"/>
  <c r="M43" i="73" s="1"/>
  <c r="N43" i="73" s="1"/>
  <c r="O43" i="73" s="1"/>
  <c r="P43" i="73" s="1"/>
  <c r="Q43" i="73" s="1"/>
  <c r="R43" i="73" s="1"/>
  <c r="S43" i="73" s="1"/>
  <c r="T43" i="73" s="1"/>
  <c r="U43" i="73" s="1"/>
  <c r="V43" i="73" s="1"/>
  <c r="W43" i="73" s="1"/>
  <c r="X43" i="73" s="1"/>
  <c r="Y43" i="73" s="1"/>
  <c r="Z43" i="73" s="1"/>
  <c r="AA43" i="73" s="1"/>
  <c r="AB43" i="73" s="1"/>
  <c r="AC43" i="73" s="1"/>
  <c r="AD43" i="73" s="1"/>
  <c r="B51" i="73" s="1"/>
  <c r="C51" i="73" s="1"/>
  <c r="D51" i="73" s="1"/>
  <c r="E51" i="73" s="1"/>
  <c r="F51" i="73" s="1"/>
  <c r="G51" i="73" s="1"/>
  <c r="H51" i="73" s="1"/>
  <c r="I51" i="73" s="1"/>
  <c r="J51" i="73" s="1"/>
  <c r="K51" i="73" s="1"/>
  <c r="L51" i="73" s="1"/>
  <c r="M51" i="73" s="1"/>
  <c r="N51" i="73" s="1"/>
  <c r="O51" i="73" s="1"/>
  <c r="P51" i="73" s="1"/>
  <c r="Q51" i="73" s="1"/>
  <c r="R51" i="73" s="1"/>
  <c r="S51" i="73" s="1"/>
  <c r="T51" i="73" s="1"/>
  <c r="U51" i="73" s="1"/>
  <c r="V51" i="73" s="1"/>
  <c r="W51" i="73" s="1"/>
  <c r="X51" i="73" s="1"/>
  <c r="Y51" i="73" s="1"/>
  <c r="Z51" i="73" s="1"/>
  <c r="AA51" i="73" s="1"/>
  <c r="AB51" i="73" s="1"/>
  <c r="AC51" i="73" s="1"/>
  <c r="AD51" i="73" s="1"/>
  <c r="AE51" i="73" s="1"/>
  <c r="AF51" i="73" s="1"/>
  <c r="B59" i="73" s="1"/>
  <c r="C59" i="73" s="1"/>
  <c r="D59" i="73" s="1"/>
  <c r="E59" i="73" s="1"/>
  <c r="F59" i="73" s="1"/>
  <c r="G59" i="73" s="1"/>
  <c r="H59" i="73" s="1"/>
  <c r="I59" i="73" s="1"/>
  <c r="J59" i="73" s="1"/>
  <c r="K59" i="73" s="1"/>
  <c r="L59" i="73" s="1"/>
  <c r="M59" i="73" s="1"/>
  <c r="N59" i="73" s="1"/>
  <c r="O59" i="73" s="1"/>
  <c r="P59" i="73" s="1"/>
  <c r="Q59" i="73" s="1"/>
  <c r="R59" i="73" s="1"/>
  <c r="S59" i="73" s="1"/>
  <c r="T59" i="73" s="1"/>
  <c r="U59" i="73" s="1"/>
  <c r="V59" i="73" s="1"/>
  <c r="W59" i="73" s="1"/>
  <c r="X59" i="73" s="1"/>
  <c r="Y59" i="73" s="1"/>
  <c r="Z59" i="73" s="1"/>
  <c r="AA59" i="73" s="1"/>
  <c r="AB59" i="73" s="1"/>
  <c r="AC59" i="73" s="1"/>
  <c r="AD59" i="73" s="1"/>
  <c r="AE59" i="73" s="1"/>
  <c r="B67" i="73" s="1"/>
  <c r="C67" i="73" s="1"/>
  <c r="D67" i="73" s="1"/>
  <c r="E67" i="73" s="1"/>
  <c r="F67" i="73" s="1"/>
  <c r="G67" i="73" s="1"/>
  <c r="H67" i="73" s="1"/>
  <c r="I67" i="73" s="1"/>
  <c r="J67" i="73" s="1"/>
  <c r="K67" i="73" s="1"/>
  <c r="L67" i="73" s="1"/>
  <c r="M67" i="73" s="1"/>
  <c r="N67" i="73" s="1"/>
  <c r="O67" i="73" s="1"/>
  <c r="P67" i="73" s="1"/>
  <c r="Q67" i="73" s="1"/>
  <c r="R67" i="73" s="1"/>
  <c r="S67" i="73" s="1"/>
  <c r="T67" i="73" s="1"/>
  <c r="U67" i="73" s="1"/>
  <c r="V67" i="73" s="1"/>
  <c r="W67" i="73" s="1"/>
  <c r="X67" i="73" s="1"/>
  <c r="Y67" i="73" s="1"/>
  <c r="Z67" i="73" s="1"/>
  <c r="AA67" i="73" s="1"/>
  <c r="AB67" i="73" s="1"/>
  <c r="AC67" i="73" s="1"/>
  <c r="AD67" i="73" s="1"/>
  <c r="AE67" i="73" s="1"/>
  <c r="AF67" i="73" s="1"/>
  <c r="B75" i="73" s="1"/>
  <c r="C75" i="73" s="1"/>
  <c r="D75" i="73" s="1"/>
  <c r="E75" i="73" s="1"/>
  <c r="F75" i="73" s="1"/>
  <c r="G75" i="73" s="1"/>
  <c r="H75" i="73" s="1"/>
  <c r="I75" i="73" s="1"/>
  <c r="J75" i="73" s="1"/>
  <c r="K75" i="73" s="1"/>
  <c r="L75" i="73" s="1"/>
  <c r="M75" i="73" s="1"/>
  <c r="N75" i="73" s="1"/>
  <c r="O75" i="73" s="1"/>
  <c r="P75" i="73" s="1"/>
  <c r="Q75" i="73" s="1"/>
  <c r="R75" i="73" s="1"/>
  <c r="S75" i="73" s="1"/>
  <c r="T75" i="73" s="1"/>
  <c r="U75" i="73" s="1"/>
  <c r="V75" i="73" s="1"/>
  <c r="W75" i="73" s="1"/>
  <c r="X75" i="73" s="1"/>
  <c r="Y75" i="73" s="1"/>
  <c r="Z75" i="73" s="1"/>
  <c r="AA75" i="73" s="1"/>
  <c r="AB75" i="73" s="1"/>
  <c r="AC75" i="73" s="1"/>
  <c r="AD75" i="73" s="1"/>
  <c r="AE75" i="73" s="1"/>
  <c r="B83" i="73" s="1"/>
  <c r="C83" i="73" s="1"/>
  <c r="D83" i="73" s="1"/>
  <c r="E83" i="73" s="1"/>
  <c r="F83" i="73" s="1"/>
  <c r="G83" i="73" s="1"/>
  <c r="H83" i="73" s="1"/>
  <c r="I83" i="73" s="1"/>
  <c r="J83" i="73" s="1"/>
  <c r="K83" i="73" s="1"/>
  <c r="L83" i="73" s="1"/>
  <c r="M83" i="73" s="1"/>
  <c r="N83" i="73" s="1"/>
  <c r="O83" i="73" s="1"/>
  <c r="P83" i="73" s="1"/>
  <c r="Q83" i="73" s="1"/>
  <c r="R83" i="73" s="1"/>
  <c r="S83" i="73" s="1"/>
  <c r="T83" i="73" s="1"/>
  <c r="U83" i="73" s="1"/>
  <c r="V83" i="73" s="1"/>
  <c r="W83" i="73" s="1"/>
  <c r="X83" i="73" s="1"/>
  <c r="Y83" i="73" s="1"/>
  <c r="Z83" i="73" s="1"/>
  <c r="AA83" i="73" s="1"/>
  <c r="AB83" i="73" s="1"/>
  <c r="AC83" i="73" s="1"/>
  <c r="AD83" i="73" s="1"/>
  <c r="AE83" i="73" s="1"/>
  <c r="AF83" i="73" s="1"/>
  <c r="B91" i="73" s="1"/>
  <c r="C91" i="73" s="1"/>
  <c r="D91" i="73" s="1"/>
  <c r="E91" i="73" s="1"/>
  <c r="F91" i="73" s="1"/>
  <c r="G91" i="73" s="1"/>
  <c r="H91" i="73" s="1"/>
  <c r="I91" i="73" s="1"/>
  <c r="J91" i="73" s="1"/>
  <c r="K91" i="73" s="1"/>
  <c r="L91" i="73" s="1"/>
  <c r="M91" i="73" s="1"/>
  <c r="N91" i="73" s="1"/>
  <c r="O91" i="73" s="1"/>
  <c r="P91" i="73" s="1"/>
  <c r="Q91" i="73" s="1"/>
  <c r="R91" i="73" s="1"/>
  <c r="S91" i="73" s="1"/>
  <c r="T91" i="73" s="1"/>
  <c r="U91" i="73" s="1"/>
  <c r="V91" i="73" s="1"/>
  <c r="W91" i="73" s="1"/>
  <c r="X91" i="73" s="1"/>
  <c r="Y91" i="73" s="1"/>
  <c r="Z91" i="73" s="1"/>
  <c r="AA91" i="73" s="1"/>
  <c r="AB91" i="73" s="1"/>
  <c r="AC91" i="73" s="1"/>
  <c r="AD91" i="73" s="1"/>
  <c r="AE91" i="73" s="1"/>
  <c r="AF91" i="73" s="1"/>
  <c r="B99" i="73" s="1"/>
  <c r="C99" i="73" s="1"/>
  <c r="D99" i="73" s="1"/>
  <c r="E99" i="73" s="1"/>
  <c r="F99" i="73" s="1"/>
  <c r="G99" i="73" s="1"/>
  <c r="H99" i="73" s="1"/>
  <c r="I99" i="73" s="1"/>
  <c r="J99" i="73" s="1"/>
  <c r="K99" i="73" s="1"/>
  <c r="L99" i="73" s="1"/>
  <c r="M99" i="73" s="1"/>
  <c r="N99" i="73" s="1"/>
  <c r="O99" i="73" s="1"/>
  <c r="P99" i="73" s="1"/>
  <c r="Q99" i="73" s="1"/>
  <c r="R99" i="73" s="1"/>
  <c r="S99" i="73" s="1"/>
  <c r="T99" i="73" s="1"/>
  <c r="U99" i="73" s="1"/>
  <c r="V99" i="73" s="1"/>
  <c r="W99" i="73" s="1"/>
  <c r="X99" i="73" s="1"/>
  <c r="Y99" i="73" s="1"/>
  <c r="Z99" i="73" s="1"/>
  <c r="AA99" i="73" s="1"/>
  <c r="AB99" i="73" s="1"/>
  <c r="AC99" i="73" s="1"/>
  <c r="AD99" i="73" s="1"/>
  <c r="AE99" i="73" s="1"/>
  <c r="B107" i="73" s="1"/>
  <c r="C107" i="73" s="1"/>
  <c r="D107" i="73" s="1"/>
  <c r="E107" i="73" s="1"/>
  <c r="F107" i="73" s="1"/>
  <c r="G107" i="73" s="1"/>
  <c r="H107" i="73" s="1"/>
  <c r="I107" i="73" s="1"/>
  <c r="J107" i="73" s="1"/>
  <c r="K107" i="73" s="1"/>
  <c r="L107" i="73" s="1"/>
  <c r="M107" i="73" s="1"/>
  <c r="N107" i="73" s="1"/>
  <c r="O107" i="73" s="1"/>
  <c r="P107" i="73" s="1"/>
  <c r="Q107" i="73" s="1"/>
  <c r="R107" i="73" s="1"/>
  <c r="S107" i="73" s="1"/>
  <c r="T107" i="73" s="1"/>
  <c r="U107" i="73" s="1"/>
  <c r="V107" i="73" s="1"/>
  <c r="W107" i="73" s="1"/>
  <c r="X107" i="73" s="1"/>
  <c r="Y107" i="73" s="1"/>
  <c r="Z107" i="73" s="1"/>
  <c r="AA107" i="73" s="1"/>
  <c r="AB107" i="73" s="1"/>
  <c r="AC107" i="73" s="1"/>
  <c r="AD107" i="73" s="1"/>
  <c r="AE107" i="73" s="1"/>
  <c r="AF107" i="73" s="1"/>
  <c r="B115" i="73" s="1"/>
  <c r="C115" i="73" s="1"/>
  <c r="D115" i="73" s="1"/>
  <c r="E115" i="73" s="1"/>
  <c r="F115" i="73" s="1"/>
  <c r="G115" i="73" s="1"/>
  <c r="H115" i="73" s="1"/>
  <c r="I115" i="73" s="1"/>
  <c r="J115" i="73" s="1"/>
  <c r="K115" i="73" s="1"/>
  <c r="L115" i="73" s="1"/>
  <c r="M115" i="73" s="1"/>
  <c r="N115" i="73" s="1"/>
  <c r="O115" i="73" s="1"/>
  <c r="P115" i="73" s="1"/>
  <c r="Q115" i="73" s="1"/>
  <c r="R115" i="73" s="1"/>
  <c r="S115" i="73" s="1"/>
  <c r="T115" i="73" s="1"/>
  <c r="U115" i="73" s="1"/>
  <c r="V115" i="73" s="1"/>
  <c r="W115" i="73" s="1"/>
  <c r="X115" i="73" s="1"/>
  <c r="Y115" i="73" s="1"/>
  <c r="Z115" i="73" s="1"/>
  <c r="AA115" i="73" s="1"/>
  <c r="AB115" i="73" s="1"/>
  <c r="AC115" i="73" s="1"/>
  <c r="AD115" i="73" s="1"/>
  <c r="AE115" i="73" s="1"/>
  <c r="B123" i="73" s="1"/>
  <c r="C123" i="73" s="1"/>
  <c r="D123" i="73" s="1"/>
  <c r="E123" i="73" s="1"/>
  <c r="F123" i="73" s="1"/>
  <c r="G123" i="73" s="1"/>
  <c r="H123" i="73" s="1"/>
  <c r="I123" i="73" s="1"/>
  <c r="J123" i="73" s="1"/>
  <c r="K123" i="73" s="1"/>
  <c r="L123" i="73" s="1"/>
  <c r="M123" i="73" s="1"/>
  <c r="N123" i="73" s="1"/>
  <c r="O123" i="73" s="1"/>
  <c r="P123" i="73" s="1"/>
  <c r="Q123" i="73" s="1"/>
  <c r="R123" i="73" s="1"/>
  <c r="S123" i="73" s="1"/>
  <c r="T123" i="73" s="1"/>
  <c r="U123" i="73" s="1"/>
  <c r="V123" i="73" s="1"/>
  <c r="W123" i="73" s="1"/>
  <c r="X123" i="73" s="1"/>
  <c r="Y123" i="73" s="1"/>
  <c r="Z123" i="73" s="1"/>
  <c r="AA123" i="73" s="1"/>
  <c r="AB123" i="73" s="1"/>
  <c r="AC123" i="73" s="1"/>
  <c r="AD123" i="73" s="1"/>
  <c r="AE123" i="73" s="1"/>
  <c r="AF123" i="73" s="1"/>
  <c r="Z11" i="86"/>
  <c r="Z18" i="86" s="1"/>
  <c r="E22" i="49"/>
  <c r="Z11" i="87"/>
  <c r="Z18" i="87" s="1"/>
  <c r="E24" i="49"/>
  <c r="Z11" i="81"/>
  <c r="Z18" i="81" s="1"/>
  <c r="E18" i="49"/>
  <c r="E15" i="49"/>
  <c r="Z11" i="78"/>
  <c r="Z18" i="78" s="1"/>
  <c r="E19" i="49"/>
  <c r="E20" i="49"/>
  <c r="Z11" i="79"/>
  <c r="Z18" i="79" s="1"/>
  <c r="Z11" i="76"/>
  <c r="Z18" i="76" s="1"/>
  <c r="E13" i="49"/>
  <c r="Z11" i="75"/>
  <c r="Z18" i="72"/>
  <c r="T33" i="1"/>
  <c r="Z18" i="88" l="1"/>
  <c r="C25" i="49"/>
  <c r="E25" i="49"/>
  <c r="C17" i="49"/>
  <c r="E17" i="49"/>
  <c r="Z18" i="75"/>
  <c r="AD46" i="1"/>
  <c r="C12" i="49" l="1"/>
  <c r="E12" i="49"/>
  <c r="B35" i="1"/>
  <c r="C35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B43" i="1" s="1"/>
  <c r="Z12" i="1"/>
  <c r="B20" i="1" s="1"/>
  <c r="B5" i="49" l="1"/>
  <c r="AG53" i="1"/>
  <c r="F10" i="1" s="1"/>
  <c r="AG128" i="1"/>
  <c r="X16" i="1" s="1"/>
  <c r="AG120" i="1"/>
  <c r="V16" i="1" s="1"/>
  <c r="AG112" i="1"/>
  <c r="T16" i="1" s="1"/>
  <c r="AG104" i="1"/>
  <c r="R16" i="1" s="1"/>
  <c r="AG96" i="1"/>
  <c r="P16" i="1" s="1"/>
  <c r="AG88" i="1"/>
  <c r="N16" i="1" s="1"/>
  <c r="AG80" i="1"/>
  <c r="L16" i="1" s="1"/>
  <c r="AG72" i="1"/>
  <c r="J16" i="1" s="1"/>
  <c r="AG64" i="1"/>
  <c r="H16" i="1" s="1"/>
  <c r="AG56" i="1"/>
  <c r="F16" i="1" s="1"/>
  <c r="AG48" i="1"/>
  <c r="D16" i="1" s="1"/>
  <c r="P6" i="1"/>
  <c r="AG36" i="1"/>
  <c r="B9" i="1" s="1"/>
  <c r="AG44" i="1"/>
  <c r="D9" i="1" s="1"/>
  <c r="AG52" i="1"/>
  <c r="F9" i="1" s="1"/>
  <c r="AG60" i="1"/>
  <c r="H9" i="1" s="1"/>
  <c r="AG68" i="1"/>
  <c r="J9" i="1" s="1"/>
  <c r="AG76" i="1"/>
  <c r="L9" i="1" s="1"/>
  <c r="AG84" i="1"/>
  <c r="N9" i="1" s="1"/>
  <c r="AG92" i="1"/>
  <c r="P9" i="1" s="1"/>
  <c r="AG100" i="1"/>
  <c r="R9" i="1" s="1"/>
  <c r="AG108" i="1"/>
  <c r="T9" i="1" s="1"/>
  <c r="AG116" i="1"/>
  <c r="V9" i="1" s="1"/>
  <c r="AG124" i="1"/>
  <c r="X9" i="1" s="1"/>
  <c r="AG37" i="1"/>
  <c r="B10" i="1" s="1"/>
  <c r="AG45" i="1"/>
  <c r="D10" i="1" s="1"/>
  <c r="AG61" i="1"/>
  <c r="H10" i="1" s="1"/>
  <c r="AG69" i="1"/>
  <c r="J10" i="1" s="1"/>
  <c r="AG77" i="1"/>
  <c r="L10" i="1" s="1"/>
  <c r="AG85" i="1"/>
  <c r="N10" i="1" s="1"/>
  <c r="AG93" i="1"/>
  <c r="P10" i="1" s="1"/>
  <c r="AG101" i="1"/>
  <c r="R10" i="1" s="1"/>
  <c r="AG109" i="1"/>
  <c r="T10" i="1" s="1"/>
  <c r="AG117" i="1"/>
  <c r="V10" i="1" s="1"/>
  <c r="AG125" i="1"/>
  <c r="X10" i="1" s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Z38" i="1"/>
  <c r="AA38" i="1"/>
  <c r="AB38" i="1"/>
  <c r="AC38" i="1"/>
  <c r="AD38" i="1"/>
  <c r="AE38" i="1"/>
  <c r="AF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B38" i="1"/>
  <c r="AG40" i="1"/>
  <c r="B16" i="1" s="1"/>
  <c r="B51" i="1" l="1"/>
  <c r="C51" i="1" s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B59" i="1" s="1"/>
  <c r="C59" i="1" s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B67" i="1" s="1"/>
  <c r="C67" i="1" s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B75" i="1" s="1"/>
  <c r="C75" i="1" s="1"/>
  <c r="D75" i="1" s="1"/>
  <c r="E75" i="1" s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B83" i="1" s="1"/>
  <c r="C83" i="1" s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B91" i="1" s="1"/>
  <c r="C91" i="1" s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Y91" i="1" s="1"/>
  <c r="Z91" i="1" s="1"/>
  <c r="AA91" i="1" s="1"/>
  <c r="AB91" i="1" s="1"/>
  <c r="AC91" i="1" s="1"/>
  <c r="AD91" i="1" s="1"/>
  <c r="AE91" i="1" s="1"/>
  <c r="AF91" i="1" s="1"/>
  <c r="B99" i="1" s="1"/>
  <c r="C99" i="1" s="1"/>
  <c r="D99" i="1" s="1"/>
  <c r="E99" i="1" s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 s="1"/>
  <c r="AE99" i="1" s="1"/>
  <c r="B107" i="1" s="1"/>
  <c r="C107" i="1" s="1"/>
  <c r="D107" i="1" s="1"/>
  <c r="E107" i="1" s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AA107" i="1" s="1"/>
  <c r="AB107" i="1" s="1"/>
  <c r="AC107" i="1" s="1"/>
  <c r="AD107" i="1" s="1"/>
  <c r="AE107" i="1" s="1"/>
  <c r="AF107" i="1" s="1"/>
  <c r="B115" i="1" s="1"/>
  <c r="C115" i="1" s="1"/>
  <c r="D115" i="1" s="1"/>
  <c r="E115" i="1" s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B123" i="1" s="1"/>
  <c r="C123" i="1" s="1"/>
  <c r="D123" i="1" s="1"/>
  <c r="E123" i="1" s="1"/>
  <c r="F123" i="1" s="1"/>
  <c r="G123" i="1" s="1"/>
  <c r="H123" i="1" s="1"/>
  <c r="I123" i="1" s="1"/>
  <c r="J123" i="1" s="1"/>
  <c r="K123" i="1" s="1"/>
  <c r="L123" i="1" s="1"/>
  <c r="M123" i="1" s="1"/>
  <c r="N123" i="1" s="1"/>
  <c r="O123" i="1" s="1"/>
  <c r="P123" i="1" s="1"/>
  <c r="Q123" i="1" s="1"/>
  <c r="R123" i="1" s="1"/>
  <c r="S123" i="1" s="1"/>
  <c r="T123" i="1" s="1"/>
  <c r="U123" i="1" s="1"/>
  <c r="V123" i="1" s="1"/>
  <c r="W123" i="1" s="1"/>
  <c r="X123" i="1" s="1"/>
  <c r="Y123" i="1" s="1"/>
  <c r="Z123" i="1" s="1"/>
  <c r="AA123" i="1" s="1"/>
  <c r="AB123" i="1" s="1"/>
  <c r="AC123" i="1" s="1"/>
  <c r="AD123" i="1" s="1"/>
  <c r="AE123" i="1" s="1"/>
  <c r="AF123" i="1" s="1"/>
  <c r="AG110" i="1"/>
  <c r="L11" i="1"/>
  <c r="AG70" i="1"/>
  <c r="AG118" i="1"/>
  <c r="AG54" i="1"/>
  <c r="H11" i="1"/>
  <c r="AG38" i="1"/>
  <c r="AG62" i="1"/>
  <c r="AG78" i="1"/>
  <c r="AG86" i="1"/>
  <c r="AG126" i="1"/>
  <c r="J11" i="1"/>
  <c r="X11" i="1"/>
  <c r="D11" i="1"/>
  <c r="V11" i="1"/>
  <c r="N11" i="1"/>
  <c r="B11" i="1"/>
  <c r="AG46" i="1"/>
  <c r="AG94" i="1"/>
  <c r="AG102" i="1"/>
  <c r="P11" i="1"/>
  <c r="T11" i="1"/>
  <c r="R11" i="1"/>
  <c r="Z16" i="1"/>
  <c r="Z9" i="1"/>
  <c r="Z10" i="1"/>
  <c r="F11" i="1"/>
  <c r="Z11" i="1" l="1"/>
  <c r="B22" i="1" s="1"/>
  <c r="B23" i="1" s="1"/>
  <c r="D5" i="49"/>
  <c r="Z18" i="1" l="1"/>
  <c r="C5" i="49" l="1"/>
  <c r="E5" i="49"/>
  <c r="E26" i="49" l="1"/>
  <c r="E27" i="49" s="1"/>
  <c r="E28" i="49" s="1"/>
</calcChain>
</file>

<file path=xl/sharedStrings.xml><?xml version="1.0" encoding="utf-8"?>
<sst xmlns="http://schemas.openxmlformats.org/spreadsheetml/2006/main" count="2456" uniqueCount="143">
  <si>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</si>
  <si>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</si>
  <si>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</si>
  <si>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</si>
  <si>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</si>
  <si>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</si>
  <si>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</si>
  <si>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</si>
  <si>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</si>
  <si>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</si>
  <si>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</si>
  <si>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</si>
  <si>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Wochenstunden:</t>
  </si>
  <si>
    <t xml:space="preserve">Jahresstundensatz: </t>
  </si>
  <si>
    <t>Personalkosten:</t>
  </si>
  <si>
    <t>Mitarbeiter</t>
  </si>
  <si>
    <t>Förderkennzeichen:</t>
  </si>
  <si>
    <t>Mitarbeiter a</t>
  </si>
  <si>
    <t>vorhabensbezogene produktive Jahresstunden lt. Anlage 2</t>
  </si>
  <si>
    <t>Abrechnungsfähige Personal-einzelkosten</t>
  </si>
  <si>
    <t>Jahresstundensatz lt. Anlage 2</t>
  </si>
  <si>
    <t>Summe der Personaleinzelkosten:</t>
  </si>
  <si>
    <t>Pauschalzuschlag (120% der Personaleinzelkosten)</t>
  </si>
  <si>
    <t>Zuwendungsfähige Personalkosten und mit der Pauschale abgegoltene Kosten</t>
  </si>
  <si>
    <t xml:space="preserve">Ermittlung des Jahresstundensatzes von </t>
  </si>
  <si>
    <t xml:space="preserve">Ich / wir bestätige(n), dass die Angaben mit den </t>
  </si>
  <si>
    <t>Belegunterlagen übereinstimmen.</t>
  </si>
  <si>
    <t>Ort / Datum</t>
  </si>
  <si>
    <t>Unterschrift</t>
  </si>
  <si>
    <t>(Anlage zum Zwischen- bzw. Verwendungsnachweis)</t>
  </si>
  <si>
    <t>Hinweise zur Nutzung des Personalkostenberechnungstools bei pauschalierter Abrechnung</t>
  </si>
  <si>
    <t xml:space="preserve">Der Jahresstundensatz wird ermittelt, indem die einkommen-/lohnsteuerpflichtigen Bruttolöhne </t>
  </si>
  <si>
    <t xml:space="preserve">bzw. -gehälter der Mitarbeiter je Kalenderjahr ohne Arbeitgeberanteile zur Sozialversicherung und </t>
  </si>
  <si>
    <t xml:space="preserve">ohne umsatz- oder gewinnabhängige Zuschläge durch die theoretisch möglichen </t>
  </si>
  <si>
    <t xml:space="preserve">Jahresarbeitsstunden lt. Tarifvertrag o. ä. (bei einer 40-Stundenwoche z.B. 40*52=2.080 Stunden) dividiert werden. </t>
  </si>
  <si>
    <t xml:space="preserve">Beispiel: </t>
  </si>
  <si>
    <t xml:space="preserve">        /</t>
  </si>
  <si>
    <t>2080 h</t>
  </si>
  <si>
    <t xml:space="preserve">(Bruttojahreslohn/-gehalt)       </t>
  </si>
  <si>
    <t xml:space="preserve">(Jahresarbeitsstunden lt. Tarifvertrag/             </t>
  </si>
  <si>
    <t xml:space="preserve">Betriebsvereinbarung/Arbeitsvertrag) </t>
  </si>
  <si>
    <t xml:space="preserve">          (Jahresstundensatz)</t>
  </si>
  <si>
    <t xml:space="preserve">Wenn die tatsächlich geleisteten produktiven Gesamtstunden des Mitarbeiters (ohne Fehlzeiten) </t>
  </si>
  <si>
    <r>
      <t>über</t>
    </r>
    <r>
      <rPr>
        <sz val="10"/>
        <rFont val="Arial"/>
        <family val="2"/>
      </rPr>
      <t xml:space="preserve"> den tarifvertraglich o. ä. vereinbarten Jahresarbeitsstunden liegen (im Beispiel einer 40-</t>
    </r>
  </si>
  <si>
    <r>
      <t xml:space="preserve">Stundenwoche ab &gt;2.080 Stunden), sind </t>
    </r>
    <r>
      <rPr>
        <i/>
        <sz val="10"/>
        <rFont val="Arial"/>
        <family val="2"/>
      </rPr>
      <t>diese</t>
    </r>
    <r>
      <rPr>
        <sz val="10"/>
        <rFont val="Arial"/>
        <family val="2"/>
      </rPr>
      <t xml:space="preserve"> als Divisor in der Berechnung des Stundensatzes </t>
    </r>
  </si>
  <si>
    <t>zu verwenden. Details siehe Nebenbestimmungen (NKBF 98).</t>
  </si>
  <si>
    <t>2215 h</t>
  </si>
  <si>
    <t>(tatsächliche Arbeitsstunden &gt; 2080 h)</t>
  </si>
  <si>
    <t xml:space="preserve">                                   =</t>
  </si>
  <si>
    <r>
      <t xml:space="preserve">sonstige Stunden </t>
    </r>
    <r>
      <rPr>
        <vertAlign val="superscript"/>
        <sz val="10"/>
        <color indexed="10"/>
        <rFont val="Arial"/>
        <family val="2"/>
      </rPr>
      <t>1)</t>
    </r>
  </si>
  <si>
    <r>
      <t xml:space="preserve">Fehlzeiten </t>
    </r>
    <r>
      <rPr>
        <b/>
        <vertAlign val="superscript"/>
        <sz val="10"/>
        <color indexed="10"/>
        <rFont val="Arial"/>
        <family val="2"/>
      </rPr>
      <t>2)</t>
    </r>
  </si>
  <si>
    <t>Der Original-Stundennachweis verbleibt beim Zuwendungsempfänger</t>
  </si>
  <si>
    <r>
      <t xml:space="preserve">projektbezogene Stunden </t>
    </r>
    <r>
      <rPr>
        <vertAlign val="superscript"/>
        <sz val="10"/>
        <color indexed="10"/>
        <rFont val="Arial"/>
        <family val="2"/>
      </rPr>
      <t>3)</t>
    </r>
  </si>
  <si>
    <t>Vorhabenthema</t>
  </si>
  <si>
    <t>Zuwendungsempfänger (Firmenstempel)</t>
  </si>
  <si>
    <t>Σ Jahresstd.</t>
  </si>
  <si>
    <t>Σ Mon.std.</t>
  </si>
  <si>
    <r>
      <t>Bruttojahreslohn/-</t>
    </r>
    <r>
      <rPr>
        <sz val="10"/>
        <rFont val="Arial"/>
        <family val="2"/>
      </rPr>
      <t xml:space="preserve">gehalt </t>
    </r>
    <r>
      <rPr>
        <vertAlign val="superscript"/>
        <sz val="10"/>
        <color indexed="10"/>
        <rFont val="Arial"/>
        <family val="2"/>
      </rPr>
      <t>4)</t>
    </r>
  </si>
  <si>
    <r>
      <t xml:space="preserve">produktive </t>
    </r>
    <r>
      <rPr>
        <sz val="10"/>
        <rFont val="Arial"/>
        <family val="2"/>
      </rPr>
      <t>Gesamtstun</t>
    </r>
    <r>
      <rPr>
        <sz val="10"/>
        <rFont val="Arial"/>
        <family val="2"/>
      </rPr>
      <t>den</t>
    </r>
  </si>
  <si>
    <r>
      <t xml:space="preserve">produktive </t>
    </r>
    <r>
      <rPr>
        <sz val="10"/>
        <rFont val="Arial"/>
        <family val="2"/>
      </rPr>
      <t>Gesamtstund</t>
    </r>
    <r>
      <rPr>
        <sz val="10"/>
        <rFont val="Arial"/>
        <family val="2"/>
      </rPr>
      <t>en</t>
    </r>
  </si>
  <si>
    <t>produktive Gesamtstunden</t>
  </si>
  <si>
    <r>
      <t>Fehlzeiten</t>
    </r>
    <r>
      <rPr>
        <b/>
        <sz val="10"/>
        <rFont val="Arial"/>
        <family val="2"/>
      </rPr>
      <t xml:space="preserve"> </t>
    </r>
    <r>
      <rPr>
        <vertAlign val="superscript"/>
        <sz val="10"/>
        <color indexed="10"/>
        <rFont val="Arial"/>
        <family val="2"/>
      </rPr>
      <t>2)</t>
    </r>
  </si>
  <si>
    <r>
      <t>2)</t>
    </r>
    <r>
      <rPr>
        <sz val="10"/>
        <rFont val="Arial"/>
        <family val="2"/>
      </rPr>
      <t xml:space="preserve"> z.B. Urlaub, Krankheit, Fortbildung</t>
    </r>
  </si>
  <si>
    <r>
      <t>3)</t>
    </r>
    <r>
      <rPr>
        <sz val="10"/>
        <rFont val="Arial"/>
        <family val="2"/>
      </rPr>
      <t xml:space="preserve"> Die zu Lasten des Vorhabens abzurechnenden Personalstunden sind täglich eigenhändig von der betreffenden Person zu erfassen. Nur die produktiven, für das Vorhaben geleisteten Stunden sind zuwendungsfähig.</t>
    </r>
  </si>
  <si>
    <r>
      <t>1)</t>
    </r>
    <r>
      <rPr>
        <sz val="10"/>
        <rFont val="Arial"/>
        <family val="2"/>
      </rPr>
      <t xml:space="preserve"> ggf. Angabe des /der Förderkennzeichen(s) anderer vom BMBF geförderter Projekte</t>
    </r>
  </si>
  <si>
    <t>Mitarbeiter b</t>
  </si>
  <si>
    <t>Mitarbeiter c</t>
  </si>
  <si>
    <t>Mitarbeiter d</t>
  </si>
  <si>
    <t>Mitarbeiter e</t>
  </si>
  <si>
    <t>Mitarbeiter f</t>
  </si>
  <si>
    <t>Mitarbeiter g</t>
  </si>
  <si>
    <t>Mitarbeiter h</t>
  </si>
  <si>
    <t>Mitarbeiter i</t>
  </si>
  <si>
    <t>Mitarbeiter j</t>
  </si>
  <si>
    <t>Mitarbeiter k</t>
  </si>
  <si>
    <t>Mitarbeiter l</t>
  </si>
  <si>
    <t>Mitarbeiter m</t>
  </si>
  <si>
    <t>Mitarbeiter n</t>
  </si>
  <si>
    <t>Mitarbeiter o</t>
  </si>
  <si>
    <t>Mitarbeiter p</t>
  </si>
  <si>
    <t>Mitarbeiter q</t>
  </si>
  <si>
    <t>Mitarbeiter r</t>
  </si>
  <si>
    <t>Mitarbeiter s</t>
  </si>
  <si>
    <t>Mitarbeiter t</t>
  </si>
  <si>
    <t>Mitarbeiter u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</si>
  <si>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</si>
  <si>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</si>
  <si>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</si>
  <si>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</si>
  <si>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</si>
  <si>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</si>
  <si>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</si>
  <si>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</si>
  <si>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</si>
  <si>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</si>
  <si>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</si>
  <si>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</si>
  <si>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</si>
  <si>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</si>
  <si>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</si>
  <si>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</si>
  <si>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Ergebnis</t>
  </si>
  <si>
    <t>Bundesland</t>
  </si>
  <si>
    <t xml:space="preserve">Personalkostenübersicht für das Jahr </t>
  </si>
  <si>
    <t>(bitte wählen)</t>
  </si>
  <si>
    <t>monatliche Stundennachweise für pauschalierte Abrechnung im Jahr</t>
  </si>
  <si>
    <r>
      <t>5)</t>
    </r>
    <r>
      <rPr>
        <sz val="10"/>
        <rFont val="Arial"/>
        <family val="2"/>
      </rPr>
      <t xml:space="preserve"> Jahresarbeitsstunden  lt. Tarifvertrag/Betriebsvereinbarung/Arbeitsvertrag. Bei tatsächlich mehr geleisteten produktiven Gesamtstunden (vorhabenbezogene und sonstige) gelten diese Gesamtstunden als Divisor.</t>
    </r>
  </si>
  <si>
    <r>
      <t>Jahresarbeitsstunden (mit Reduzierung)</t>
    </r>
    <r>
      <rPr>
        <vertAlign val="superscript"/>
        <sz val="10"/>
        <color indexed="10"/>
        <rFont val="Arial"/>
        <family val="2"/>
      </rPr>
      <t xml:space="preserve"> 7)</t>
    </r>
  </si>
  <si>
    <r>
      <t>Jahresarbeitsstunden (vertraglich)</t>
    </r>
    <r>
      <rPr>
        <vertAlign val="superscript"/>
        <sz val="10"/>
        <color indexed="10"/>
        <rFont val="Arial"/>
        <family val="2"/>
      </rPr>
      <t xml:space="preserve"> 5)</t>
    </r>
  </si>
  <si>
    <r>
      <t xml:space="preserve">7) </t>
    </r>
    <r>
      <rPr>
        <sz val="10"/>
        <rFont val="Arial"/>
        <family val="2"/>
      </rPr>
      <t>Jahresarbeitsstunden bei reduzierter Arbeitszeit (z. B. durch Kurzarbeit, Ein-/Austritt etc.)</t>
    </r>
  </si>
  <si>
    <r>
      <t xml:space="preserve">6) </t>
    </r>
    <r>
      <rPr>
        <sz val="10"/>
        <rFont val="Arial"/>
        <family val="2"/>
      </rPr>
      <t xml:space="preserve">prozentuale Reduzierung der Wochenstunden bzw. monatlichen Arbeitszeit (z. B. durch Kurzarbeit, Ein-/Austritt, Elternzeit etc.); </t>
    </r>
    <r>
      <rPr>
        <u/>
        <sz val="10"/>
        <rFont val="Arial"/>
        <family val="2"/>
      </rPr>
      <t>In Monaten mit Kurzarbeit dürfen keine Überstunden geleistet werden!</t>
    </r>
    <r>
      <rPr>
        <b/>
        <sz val="10"/>
        <rFont val="Arial"/>
        <family val="2"/>
      </rPr>
      <t xml:space="preserve"> Bitte das Tabellenblatt "Hinweise" beachten!</t>
    </r>
  </si>
  <si>
    <r>
      <t>4)</t>
    </r>
    <r>
      <rPr>
        <sz val="10"/>
        <rFont val="Arial"/>
        <family val="2"/>
      </rPr>
      <t xml:space="preserve"> Personalkosten i.S. der Nr. 5.6.1 NKBF 98 und der ergänzenden Grundsätze (vergl. BMBF-Merkblatt Vorkalkulation - AZK 4) </t>
    </r>
    <r>
      <rPr>
        <b/>
        <sz val="10"/>
        <rFont val="Arial"/>
        <family val="2"/>
      </rPr>
      <t>[tatsächlich gezahltes steuerpflichtiges Bruttoentgelt (ohne Kurzarbeitergeld oder ähnliches)]</t>
    </r>
  </si>
  <si>
    <t>Berücksichtigung von Kurzarbeit oder ähnlichen Stundenreduktionen</t>
  </si>
  <si>
    <t>Beispiele:</t>
  </si>
  <si>
    <t>* bei unterjährigem Ein-/Austritt für die Monate außerhalb der Beschäftigung jeweils "100 %" eintragen</t>
  </si>
  <si>
    <t>* bei 80 % Kurzarbeit bitte entsprechend "80 %" eintragen</t>
  </si>
  <si>
    <t>* bei Wochenstundenreduzierung von 40 auf 30 bitte "25 %" eintragen [1-(30/40)]</t>
  </si>
  <si>
    <t>* bei Mutterschutz den jeweiligen Monat mit "100 %" angeben, wenn dort nicht gearbeitet wurde</t>
  </si>
  <si>
    <t>In Zeile 16 die vertraglich fixierten Wochenstunden eintragen</t>
  </si>
  <si>
    <t>In Zeile 19 das tatsächlich gezahlte/zu zahlende steuerpflichtige Bruttogehalt eintragen.</t>
  </si>
  <si>
    <t>Hinweise für die Ermittlung der Personalkosten für Zahlungsanforderungen</t>
  </si>
  <si>
    <t>Falls noch kein Vorjahreswert vorhanden ist (z.B. aufgrund von Neueinstellung), wird der vorläufig theoretisch mögliche Stundensatz aus
dem geplanten steuerpflichtigen Bruttojahreslohn/-gehalt und den vereinbarten theoretisch möglichen Jahresarbeitsstunden berechnet.</t>
  </si>
  <si>
    <t>Die unterjährige Abrechnung erfolgt wie beschrieben, um mögliche Überzahlungen unterjährig zu vermeiden, welche aus Verzerrungen bei 
der Stundensatzberechnung entstehen können.</t>
  </si>
  <si>
    <t>Hinweise für die Ermittlung der Personalkosten zum Zwischennachweis</t>
  </si>
  <si>
    <r>
      <t xml:space="preserve">Die Jahresabrechnung zum Zwischennachweis ist mit dem Stundensatz auf Jahresbasis durchzuführen.
Der Stundensatz auf Jahresbasis wird aus dem </t>
    </r>
    <r>
      <rPr>
        <u/>
        <sz val="10"/>
        <rFont val="Arial"/>
        <family val="2"/>
      </rPr>
      <t>tatsächlich gezahlten</t>
    </r>
    <r>
      <rPr>
        <sz val="10"/>
        <rFont val="Arial"/>
        <family val="2"/>
      </rPr>
      <t xml:space="preserve"> steuerpflichtigen Bruttojahreslohn/-gehalt und
den (ggf. durch Kurzarbeit, Elternzeit oder Teilzeit reduzierten) theoretisch möglichen Jahresarbeitsstunden ermittelt. 
Die Kalkulation hierfür ist in den einzelnen Arbeitsblättern hinterlegt.</t>
    </r>
  </si>
  <si>
    <t xml:space="preserve">Hinweise zur Eingabe im Tabellenblatt "Übersicht" </t>
  </si>
  <si>
    <t>Hinweise zur Eingabe im Tabellenblatt für jeden Mitarbeitenden</t>
  </si>
  <si>
    <t>Im Blatt "Mitarbeiter a" in Zeile 3 ist das Vorhabenthema und in Zeile 6 das Förderkennzeichen einzutragen.</t>
  </si>
  <si>
    <t>Alle weiteren notwendigen Eintragungen sind jeweils für alle Mitarbeitenden vorzunehmen.</t>
  </si>
  <si>
    <t>Unterjährige Abrechnungen zu den Zahlungsanforderungen der Personalkosten erfolgen mit dem vorläufig theoretisch möglichen 
Stundensatz, ermittelt beispielsweise aus dem steuerpflichtigen Bruttojahreslohn/-gehalt des Vorjahres geteilt durch die theoretisch</t>
  </si>
  <si>
    <t xml:space="preserve">möglichen Jahresarbeitsstunden. </t>
  </si>
  <si>
    <t>Im Auswahlfeld "Bundesland" das Bundesland wählen, in dem die Mitarbeitenden arbeiten. Sollte es Mitarbeitende an verschiedenen Standorten geben, bitte den Projektträger gesondert informieren.</t>
  </si>
  <si>
    <t xml:space="preserve">Allgemein sind nur gelbe Felder auszufüllen. In den Stundenachweisen sind Wochenenden grau markiert, diese können ebenfalls ausgefüllt </t>
  </si>
  <si>
    <t>werden. Für Sonntagsarbeit ist eine Begründung erforderlich. Feiertage sind rot markiert.</t>
  </si>
  <si>
    <t>Bemerkungen:</t>
  </si>
  <si>
    <t>Im Feld "Personalkostenübersicht für das Jahr:" (Zeile 1) bitte das aktuelle Jahr für die Abrechnung einfügen.</t>
  </si>
  <si>
    <t>durchschn. Monatsstunden (vertraglich)</t>
  </si>
  <si>
    <t>durchschn. Monatsstunden (reduziert)</t>
  </si>
  <si>
    <r>
      <t xml:space="preserve">Reduzierung der Arbeitszeit (%) </t>
    </r>
    <r>
      <rPr>
        <vertAlign val="superscript"/>
        <sz val="10"/>
        <color rgb="FFFF0000"/>
        <rFont val="Arial"/>
        <family val="2"/>
      </rPr>
      <t>6)</t>
    </r>
  </si>
  <si>
    <t>* werden 50 Stunden weniger im Monat gearbeitet, bitte "=50/durchschn. Monatsstunden (vertraglich) [Zeile 13]" eintragen</t>
  </si>
  <si>
    <t>Beim Wechsel von Mitarbeitenden von Teil- zu Vollzeit bitte die vertraglichen Wochenstunden der Vollzeit angeben und für die Monate in Teilzeit wie oben beschrieben die Arbeitszeit reduzieren.</t>
  </si>
  <si>
    <t>An die Erläuterungen im Begründungsfeld denken.</t>
  </si>
  <si>
    <t>Im Feld "Reduzierung der Arbeitszeit (%)" (Zeile 12) bitte die prozentuale Reduzierung der Wochenarbeitszeit bzw. monatlichen Arbeitszeit für jeden Monat eintragen (verringert z. B. durch Kurzarbeit, Mutterschutz, Elternzeit, unterjährigen Ein-/Austritt oder Wechsel zwischen Voll- und Teilzeit). Dies bitte im Begründungsfeld erläutern.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</si>
</sst>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;[Red]\-[$€-2]\ #,##0.00"/>
    <numFmt numFmtId="165" formatCode="dd/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6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2" fontId="0" fillId="2" borderId="1" xfId="0" applyNumberFormat="1" applyFill="1" applyBorder="1"/>
    <xf numFmtId="2" fontId="0" fillId="0" borderId="0" xfId="0" applyNumberFormat="1"/>
    <xf numFmtId="0" fontId="2" fillId="0" borderId="0" xfId="0" applyFont="1"/>
    <xf numFmtId="4" fontId="0" fillId="2" borderId="1" xfId="0" applyNumberForma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2" fillId="2" borderId="7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2" borderId="5" xfId="0" applyFill="1" applyBorder="1"/>
    <xf numFmtId="4" fontId="0" fillId="2" borderId="9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0" xfId="0" applyFont="1" applyProtection="1"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Fill="1"/>
    <xf numFmtId="0" fontId="2" fillId="2" borderId="1" xfId="0" applyFont="1" applyFill="1" applyBorder="1"/>
    <xf numFmtId="0" fontId="0" fillId="2" borderId="6" xfId="0" applyFill="1" applyBorder="1"/>
    <xf numFmtId="0" fontId="0" fillId="0" borderId="12" xfId="0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13" xfId="0" applyFont="1" applyBorder="1"/>
    <xf numFmtId="0" fontId="0" fillId="0" borderId="13" xfId="0" applyBorder="1"/>
    <xf numFmtId="2" fontId="0" fillId="3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Alignment="1"/>
    <xf numFmtId="164" fontId="3" fillId="0" borderId="0" xfId="0" applyNumberFormat="1" applyFont="1" applyAlignment="1">
      <alignment horizontal="justify"/>
    </xf>
    <xf numFmtId="164" fontId="0" fillId="0" borderId="0" xfId="0" applyNumberFormat="1" applyAlignment="1"/>
    <xf numFmtId="0" fontId="2" fillId="0" borderId="0" xfId="0" applyFont="1" applyFill="1" applyBorder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3" fillId="2" borderId="3" xfId="0" applyFont="1" applyFill="1" applyBorder="1"/>
    <xf numFmtId="0" fontId="1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7" fillId="0" borderId="0" xfId="0" applyFont="1"/>
    <xf numFmtId="0" fontId="7" fillId="0" borderId="0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Protection="1"/>
    <xf numFmtId="0" fontId="3" fillId="0" borderId="0" xfId="0" applyFont="1" applyFill="1" applyBorder="1"/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/>
    <xf numFmtId="2" fontId="0" fillId="0" borderId="0" xfId="0" applyNumberFormat="1" applyFill="1" applyBorder="1" applyProtection="1"/>
    <xf numFmtId="0" fontId="9" fillId="0" borderId="0" xfId="0" applyFont="1"/>
    <xf numFmtId="0" fontId="3" fillId="0" borderId="0" xfId="0" applyFont="1" applyBorder="1"/>
    <xf numFmtId="2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vertical="center"/>
    </xf>
    <xf numFmtId="2" fontId="0" fillId="5" borderId="1" xfId="0" applyNumberFormat="1" applyFill="1" applyBorder="1" applyProtection="1">
      <protection locked="0"/>
    </xf>
    <xf numFmtId="2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4" borderId="1" xfId="0" applyFont="1" applyFill="1" applyBorder="1"/>
    <xf numFmtId="14" fontId="0" fillId="0" borderId="0" xfId="0" applyNumberFormat="1"/>
    <xf numFmtId="0" fontId="0" fillId="0" borderId="0" xfId="0" applyNumberFormat="1"/>
    <xf numFmtId="165" fontId="2" fillId="2" borderId="1" xfId="0" applyNumberFormat="1" applyFont="1" applyFill="1" applyBorder="1"/>
    <xf numFmtId="2" fontId="0" fillId="6" borderId="1" xfId="0" applyNumberFormat="1" applyFill="1" applyBorder="1" applyProtection="1">
      <protection locked="0"/>
    </xf>
    <xf numFmtId="0" fontId="0" fillId="0" borderId="0" xfId="0" applyNumberForma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1" fillId="3" borderId="1" xfId="0" applyFont="1" applyFill="1" applyBorder="1" applyProtection="1">
      <protection locked="0"/>
    </xf>
    <xf numFmtId="0" fontId="2" fillId="6" borderId="0" xfId="0" applyFont="1" applyFill="1" applyProtection="1">
      <protection locked="0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Protection="1">
      <protection locked="0"/>
    </xf>
    <xf numFmtId="2" fontId="0" fillId="2" borderId="1" xfId="0" applyNumberFormat="1" applyFill="1" applyBorder="1" applyProtection="1"/>
    <xf numFmtId="0" fontId="1" fillId="2" borderId="3" xfId="0" applyFont="1" applyFill="1" applyBorder="1"/>
    <xf numFmtId="2" fontId="0" fillId="0" borderId="0" xfId="0" applyNumberFormat="1" applyProtection="1"/>
    <xf numFmtId="0" fontId="0" fillId="0" borderId="0" xfId="0" applyProtection="1"/>
    <xf numFmtId="0" fontId="1" fillId="2" borderId="3" xfId="0" applyFont="1" applyFill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49" fontId="0" fillId="0" borderId="0" xfId="0" applyNumberFormat="1"/>
    <xf numFmtId="49" fontId="0" fillId="0" borderId="0" xfId="0" applyNumberFormat="1" applyAlignment="1"/>
    <xf numFmtId="49" fontId="0" fillId="8" borderId="0" xfId="0" applyNumberFormat="1" applyFill="1" applyAlignment="1"/>
    <xf numFmtId="49" fontId="1" fillId="8" borderId="0" xfId="0" applyNumberFormat="1" applyFont="1" applyFill="1" applyAlignment="1"/>
    <xf numFmtId="49" fontId="2" fillId="8" borderId="0" xfId="0" applyNumberFormat="1" applyFont="1" applyFill="1" applyAlignment="1"/>
    <xf numFmtId="0" fontId="13" fillId="0" borderId="0" xfId="0" applyFont="1"/>
    <xf numFmtId="0" fontId="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" fillId="9" borderId="0" xfId="0" applyFont="1" applyFill="1"/>
    <xf numFmtId="0" fontId="13" fillId="9" borderId="0" xfId="0" applyFont="1" applyFill="1"/>
    <xf numFmtId="0" fontId="2" fillId="10" borderId="0" xfId="0" applyFont="1" applyFill="1"/>
    <xf numFmtId="0" fontId="13" fillId="10" borderId="0" xfId="0" applyFont="1" applyFill="1"/>
    <xf numFmtId="2" fontId="2" fillId="10" borderId="0" xfId="0" applyNumberFormat="1" applyFont="1" applyFill="1" applyAlignment="1" applyProtection="1">
      <alignment vertical="center"/>
    </xf>
    <xf numFmtId="0" fontId="13" fillId="11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3" fillId="11" borderId="0" xfId="0" applyFont="1" applyFill="1" applyAlignment="1">
      <alignment vertical="top" wrapText="1"/>
    </xf>
    <xf numFmtId="0" fontId="1" fillId="10" borderId="0" xfId="0" applyFont="1" applyFill="1" applyAlignment="1">
      <alignment horizontal="left"/>
    </xf>
    <xf numFmtId="0" fontId="13" fillId="10" borderId="0" xfId="0" applyFont="1" applyFill="1" applyAlignment="1">
      <alignment horizontal="left"/>
    </xf>
    <xf numFmtId="2" fontId="1" fillId="0" borderId="0" xfId="0" applyNumberFormat="1" applyFont="1"/>
    <xf numFmtId="0" fontId="1" fillId="4" borderId="8" xfId="0" applyFont="1" applyFill="1" applyBorder="1" applyProtection="1"/>
    <xf numFmtId="49" fontId="1" fillId="8" borderId="0" xfId="0" applyNumberFormat="1" applyFont="1" applyFill="1" applyAlignment="1">
      <alignment horizontal="left" wrapText="1"/>
    </xf>
    <xf numFmtId="49" fontId="1" fillId="8" borderId="0" xfId="0" applyNumberFormat="1" applyFont="1" applyFill="1" applyAlignment="1"/>
    <xf numFmtId="49" fontId="1" fillId="8" borderId="0" xfId="0" applyNumberFormat="1" applyFont="1" applyFill="1" applyAlignment="1">
      <alignment horizontal="left"/>
    </xf>
    <xf numFmtId="0" fontId="3" fillId="0" borderId="0" xfId="0" applyFont="1" applyAlignment="1">
      <alignment horizontal="justify"/>
    </xf>
    <xf numFmtId="0" fontId="0" fillId="0" borderId="0" xfId="0" applyAlignment="1"/>
    <xf numFmtId="0" fontId="13" fillId="9" borderId="0" xfId="0" applyFont="1" applyFill="1" applyAlignment="1">
      <alignment horizontal="left" vertical="top" wrapText="1"/>
    </xf>
    <xf numFmtId="49" fontId="2" fillId="8" borderId="0" xfId="0" applyNumberFormat="1" applyFont="1" applyFill="1" applyAlignment="1"/>
    <xf numFmtId="0" fontId="1" fillId="9" borderId="0" xfId="0" applyFont="1" applyFill="1" applyAlignment="1">
      <alignment horizontal="left" vertical="top" wrapText="1"/>
    </xf>
    <xf numFmtId="49" fontId="1" fillId="8" borderId="0" xfId="0" applyNumberFormat="1" applyFont="1" applyFill="1" applyBorder="1" applyAlignment="1"/>
    <xf numFmtId="0" fontId="1" fillId="10" borderId="0" xfId="0" applyFont="1" applyFill="1" applyAlignment="1">
      <alignment horizontal="left"/>
    </xf>
    <xf numFmtId="0" fontId="13" fillId="9" borderId="0" xfId="0" applyFont="1" applyFill="1" applyAlignment="1">
      <alignment horizontal="left"/>
    </xf>
    <xf numFmtId="49" fontId="1" fillId="8" borderId="0" xfId="0" applyNumberFormat="1" applyFont="1" applyFill="1" applyAlignment="1">
      <alignment wrapText="1"/>
    </xf>
    <xf numFmtId="0" fontId="1" fillId="10" borderId="0" xfId="0" applyFont="1" applyFill="1" applyAlignment="1">
      <alignment horizontal="left" vertical="top" wrapText="1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5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0" fillId="7" borderId="16" xfId="0" applyNumberFormat="1" applyFill="1" applyBorder="1" applyAlignment="1" applyProtection="1">
      <alignment horizontal="right"/>
    </xf>
    <xf numFmtId="2" fontId="0" fillId="7" borderId="8" xfId="0" applyNumberFormat="1" applyFill="1" applyBorder="1" applyAlignment="1" applyProtection="1">
      <alignment horizontal="right"/>
    </xf>
    <xf numFmtId="0" fontId="2" fillId="4" borderId="0" xfId="0" applyFont="1" applyFill="1" applyAlignment="1"/>
    <xf numFmtId="0" fontId="0" fillId="4" borderId="0" xfId="0" applyFill="1" applyAlignment="1"/>
    <xf numFmtId="0" fontId="0" fillId="3" borderId="1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right"/>
    </xf>
    <xf numFmtId="2" fontId="0" fillId="2" borderId="16" xfId="0" applyNumberFormat="1" applyFill="1" applyBorder="1" applyAlignment="1">
      <alignment horizontal="right"/>
    </xf>
    <xf numFmtId="2" fontId="0" fillId="2" borderId="8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4" fontId="0" fillId="2" borderId="1" xfId="0" applyNumberFormat="1" applyFill="1" applyBorder="1" applyAlignment="1" applyProtection="1">
      <alignment horizontal="right"/>
    </xf>
    <xf numFmtId="4" fontId="0" fillId="2" borderId="17" xfId="0" applyNumberFormat="1" applyFill="1" applyBorder="1" applyAlignment="1" applyProtection="1">
      <alignment horizontal="right"/>
    </xf>
    <xf numFmtId="49" fontId="1" fillId="6" borderId="22" xfId="0" applyNumberFormat="1" applyFont="1" applyFill="1" applyBorder="1" applyAlignment="1" applyProtection="1">
      <alignment horizontal="left" vertical="top" wrapText="1"/>
      <protection locked="0"/>
    </xf>
    <xf numFmtId="49" fontId="0" fillId="6" borderId="14" xfId="0" applyNumberFormat="1" applyFill="1" applyBorder="1" applyAlignment="1" applyProtection="1">
      <alignment horizontal="left" vertical="top" wrapText="1"/>
      <protection locked="0"/>
    </xf>
    <xf numFmtId="49" fontId="0" fillId="6" borderId="15" xfId="0" applyNumberFormat="1" applyFill="1" applyBorder="1" applyAlignment="1" applyProtection="1">
      <alignment horizontal="left" vertical="top" wrapText="1"/>
      <protection locked="0"/>
    </xf>
    <xf numFmtId="49" fontId="0" fillId="6" borderId="10" xfId="0" applyNumberFormat="1" applyFill="1" applyBorder="1" applyAlignment="1" applyProtection="1">
      <alignment horizontal="left" vertical="top" wrapText="1"/>
      <protection locked="0"/>
    </xf>
    <xf numFmtId="49" fontId="0" fillId="6" borderId="0" xfId="0" applyNumberFormat="1" applyFill="1" applyBorder="1" applyAlignment="1" applyProtection="1">
      <alignment horizontal="left" vertical="top" wrapText="1"/>
      <protection locked="0"/>
    </xf>
    <xf numFmtId="49" fontId="0" fillId="6" borderId="9" xfId="0" applyNumberFormat="1" applyFill="1" applyBorder="1" applyAlignment="1" applyProtection="1">
      <alignment horizontal="left" vertical="top" wrapText="1"/>
      <protection locked="0"/>
    </xf>
    <xf numFmtId="49" fontId="0" fillId="6" borderId="11" xfId="0" applyNumberFormat="1" applyFill="1" applyBorder="1" applyAlignment="1" applyProtection="1">
      <alignment horizontal="left" vertical="top" wrapText="1"/>
      <protection locked="0"/>
    </xf>
    <xf numFmtId="49" fontId="0" fillId="6" borderId="13" xfId="0" applyNumberFormat="1" applyFill="1" applyBorder="1" applyAlignment="1" applyProtection="1">
      <alignment horizontal="left" vertical="top" wrapText="1"/>
      <protection locked="0"/>
    </xf>
    <xf numFmtId="49" fontId="0" fillId="6" borderId="23" xfId="0" applyNumberFormat="1" applyFill="1" applyBorder="1" applyAlignment="1" applyProtection="1">
      <alignment horizontal="left" vertical="top" wrapText="1"/>
      <protection locked="0"/>
    </xf>
    <xf numFmtId="4" fontId="2" fillId="2" borderId="18" xfId="0" applyNumberFormat="1" applyFont="1" applyFill="1" applyBorder="1" applyAlignment="1">
      <alignment horizontal="right"/>
    </xf>
    <xf numFmtId="4" fontId="2" fillId="2" borderId="19" xfId="0" applyNumberFormat="1" applyFont="1" applyFill="1" applyBorder="1" applyAlignment="1">
      <alignment horizontal="right"/>
    </xf>
    <xf numFmtId="10" fontId="0" fillId="6" borderId="1" xfId="1" applyNumberFormat="1" applyFont="1" applyFill="1" applyBorder="1" applyAlignment="1" applyProtection="1">
      <alignment horizontal="right"/>
      <protection locked="0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3" borderId="17" xfId="0" applyNumberFormat="1" applyFill="1" applyBorder="1" applyAlignment="1" applyProtection="1">
      <alignment horizontal="right"/>
      <protection locked="0"/>
    </xf>
    <xf numFmtId="2" fontId="0" fillId="3" borderId="20" xfId="0" applyNumberFormat="1" applyFill="1" applyBorder="1" applyAlignment="1" applyProtection="1">
      <alignment horizontal="right"/>
      <protection locked="0"/>
    </xf>
    <xf numFmtId="2" fontId="0" fillId="3" borderId="21" xfId="0" applyNumberFormat="1" applyFill="1" applyBorder="1" applyAlignment="1" applyProtection="1">
      <alignment horizontal="right"/>
      <protection locked="0"/>
    </xf>
    <xf numFmtId="2" fontId="0" fillId="4" borderId="1" xfId="1" applyNumberFormat="1" applyFont="1" applyFill="1" applyBorder="1" applyAlignment="1" applyProtection="1">
      <alignment horizontal="right"/>
    </xf>
    <xf numFmtId="4" fontId="2" fillId="4" borderId="16" xfId="0" applyNumberFormat="1" applyFont="1" applyFill="1" applyBorder="1" applyAlignment="1" applyProtection="1">
      <alignment horizontal="right" wrapText="1"/>
    </xf>
    <xf numFmtId="4" fontId="2" fillId="4" borderId="8" xfId="0" applyNumberFormat="1" applyFont="1" applyFill="1" applyBorder="1" applyAlignment="1" applyProtection="1">
      <alignment horizontal="right" wrapText="1"/>
    </xf>
    <xf numFmtId="49" fontId="0" fillId="6" borderId="22" xfId="0" applyNumberFormat="1" applyFill="1" applyBorder="1" applyAlignment="1" applyProtection="1">
      <alignment horizontal="left" vertical="top" wrapText="1"/>
      <protection locked="0"/>
    </xf>
    <xf numFmtId="2" fontId="1" fillId="6" borderId="22" xfId="0" applyNumberFormat="1" applyFont="1" applyFill="1" applyBorder="1" applyAlignment="1" applyProtection="1">
      <alignment horizontal="left" vertical="top" wrapText="1"/>
      <protection locked="0"/>
    </xf>
    <xf numFmtId="2" fontId="0" fillId="6" borderId="14" xfId="0" applyNumberFormat="1" applyFill="1" applyBorder="1" applyAlignment="1" applyProtection="1">
      <alignment horizontal="left" vertical="top" wrapText="1"/>
      <protection locked="0"/>
    </xf>
    <xf numFmtId="2" fontId="0" fillId="6" borderId="15" xfId="0" applyNumberFormat="1" applyFill="1" applyBorder="1" applyAlignment="1" applyProtection="1">
      <alignment horizontal="left" vertical="top" wrapText="1"/>
      <protection locked="0"/>
    </xf>
    <xf numFmtId="2" fontId="0" fillId="6" borderId="10" xfId="0" applyNumberFormat="1" applyFill="1" applyBorder="1" applyAlignment="1" applyProtection="1">
      <alignment horizontal="left" vertical="top" wrapText="1"/>
      <protection locked="0"/>
    </xf>
    <xf numFmtId="2" fontId="0" fillId="6" borderId="0" xfId="0" applyNumberFormat="1" applyFill="1" applyBorder="1" applyAlignment="1" applyProtection="1">
      <alignment horizontal="left" vertical="top" wrapText="1"/>
      <protection locked="0"/>
    </xf>
    <xf numFmtId="2" fontId="0" fillId="6" borderId="9" xfId="0" applyNumberFormat="1" applyFill="1" applyBorder="1" applyAlignment="1" applyProtection="1">
      <alignment horizontal="left" vertical="top" wrapText="1"/>
      <protection locked="0"/>
    </xf>
    <xf numFmtId="2" fontId="0" fillId="6" borderId="11" xfId="0" applyNumberFormat="1" applyFill="1" applyBorder="1" applyAlignment="1" applyProtection="1">
      <alignment horizontal="left" vertical="top" wrapText="1"/>
      <protection locked="0"/>
    </xf>
    <xf numFmtId="2" fontId="0" fillId="6" borderId="13" xfId="0" applyNumberFormat="1" applyFill="1" applyBorder="1" applyAlignment="1" applyProtection="1">
      <alignment horizontal="left" vertical="top" wrapText="1"/>
      <protection locked="0"/>
    </xf>
    <xf numFmtId="2" fontId="0" fillId="6" borderId="23" xfId="0" applyNumberFormat="1" applyFill="1" applyBorder="1" applyAlignment="1" applyProtection="1">
      <alignment horizontal="left" vertical="top" wrapText="1"/>
      <protection locked="0"/>
    </xf>
    <xf numFmtId="2" fontId="1" fillId="3" borderId="20" xfId="0" applyNumberFormat="1" applyFont="1" applyFill="1" applyBorder="1" applyAlignment="1" applyProtection="1">
      <alignment horizontal="right"/>
      <protection locked="0"/>
    </xf>
  </cellXfs>
  <cellStyles count="2">
    <cellStyle name="Prozent" xfId="1" builtinId="5"/>
    <cellStyle name="Standard" xfId="0" builtinId="0"/>
  </cellStyles>
  <dxfs count="201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22" fmlaLink="$X$20" fmlaRange="$X$4:$X$19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161925</xdr:rowOff>
        </xdr:from>
        <xdr:to>
          <xdr:col>9</xdr:col>
          <xdr:colOff>0</xdr:colOff>
          <xdr:row>19</xdr:row>
          <xdr:rowOff>104775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  <pageSetUpPr fitToPage="1"/>
  </sheetPr>
  <dimension ref="A1:K83"/>
  <sheetViews>
    <sheetView tabSelected="1" workbookViewId="0">
      <selection activeCell="A30" sqref="A30:G31"/>
    </sheetView>
  </sheetViews>
  <sheetFormatPr baseColWidth="10" defaultRowHeight="12.75" x14ac:dyDescent="0.2"/>
  <cols>
    <col min="1" max="1" width="22.42578125" customWidth="1"/>
    <col min="2" max="2" width="13.42578125" bestFit="1" customWidth="1"/>
    <col min="4" max="4" width="3.85546875" customWidth="1"/>
    <col min="5" max="5" width="22.140625" customWidth="1"/>
    <col min="6" max="6" width="13.42578125" bestFit="1" customWidth="1"/>
    <col min="7" max="7" width="28.85546875" customWidth="1"/>
  </cols>
  <sheetData>
    <row r="1" spans="1:7" x14ac:dyDescent="0.2">
      <c r="A1" s="8" t="s">
        <v>30</v>
      </c>
    </row>
    <row r="5" spans="1:7" x14ac:dyDescent="0.2">
      <c r="A5" s="32" t="s">
        <v>31</v>
      </c>
    </row>
    <row r="6" spans="1:7" x14ac:dyDescent="0.2">
      <c r="A6" s="32" t="s">
        <v>32</v>
      </c>
    </row>
    <row r="7" spans="1:7" x14ac:dyDescent="0.2">
      <c r="A7" s="32" t="s">
        <v>33</v>
      </c>
    </row>
    <row r="8" spans="1:7" x14ac:dyDescent="0.2">
      <c r="A8" s="103" t="s">
        <v>34</v>
      </c>
      <c r="B8" s="104"/>
      <c r="C8" s="104"/>
      <c r="D8" s="104"/>
      <c r="E8" s="104"/>
      <c r="F8" s="104"/>
      <c r="G8" s="104"/>
    </row>
    <row r="10" spans="1:7" x14ac:dyDescent="0.2">
      <c r="A10" s="8" t="s">
        <v>35</v>
      </c>
    </row>
    <row r="12" spans="1:7" x14ac:dyDescent="0.2">
      <c r="A12" s="34">
        <v>35000</v>
      </c>
      <c r="B12" s="33" t="s">
        <v>36</v>
      </c>
      <c r="C12" s="33" t="s">
        <v>37</v>
      </c>
      <c r="D12" s="33"/>
      <c r="E12" s="33" t="s">
        <v>48</v>
      </c>
      <c r="F12" s="35">
        <v>16.829999999999998</v>
      </c>
      <c r="G12" s="33"/>
    </row>
    <row r="13" spans="1:7" x14ac:dyDescent="0.2">
      <c r="A13" s="32" t="s">
        <v>38</v>
      </c>
      <c r="C13" s="32" t="s">
        <v>39</v>
      </c>
      <c r="F13" s="32" t="s">
        <v>41</v>
      </c>
    </row>
    <row r="14" spans="1:7" x14ac:dyDescent="0.2">
      <c r="C14" s="32" t="s">
        <v>40</v>
      </c>
    </row>
    <row r="18" spans="1:10" x14ac:dyDescent="0.2">
      <c r="A18" s="32" t="s">
        <v>42</v>
      </c>
    </row>
    <row r="19" spans="1:10" x14ac:dyDescent="0.2">
      <c r="A19" s="37" t="s">
        <v>43</v>
      </c>
    </row>
    <row r="20" spans="1:10" x14ac:dyDescent="0.2">
      <c r="A20" s="32" t="s">
        <v>44</v>
      </c>
    </row>
    <row r="21" spans="1:10" x14ac:dyDescent="0.2">
      <c r="A21" s="103" t="s">
        <v>45</v>
      </c>
      <c r="B21" s="104"/>
      <c r="C21" s="104"/>
      <c r="D21" s="104"/>
      <c r="E21" s="104"/>
      <c r="F21" s="104"/>
    </row>
    <row r="23" spans="1:10" x14ac:dyDescent="0.2">
      <c r="A23" s="8" t="s">
        <v>35</v>
      </c>
    </row>
    <row r="25" spans="1:10" x14ac:dyDescent="0.2">
      <c r="A25" s="34">
        <v>35000</v>
      </c>
      <c r="B25" s="33" t="s">
        <v>36</v>
      </c>
      <c r="C25" s="33" t="s">
        <v>46</v>
      </c>
      <c r="D25" s="33"/>
      <c r="E25" s="33" t="s">
        <v>48</v>
      </c>
      <c r="F25" s="35">
        <v>15.8</v>
      </c>
    </row>
    <row r="26" spans="1:10" x14ac:dyDescent="0.2">
      <c r="A26" s="32" t="s">
        <v>38</v>
      </c>
      <c r="C26" t="s">
        <v>47</v>
      </c>
      <c r="F26" s="32" t="s">
        <v>41</v>
      </c>
    </row>
    <row r="27" spans="1:10" x14ac:dyDescent="0.2">
      <c r="A27" s="32"/>
      <c r="F27" s="32"/>
    </row>
    <row r="28" spans="1:10" x14ac:dyDescent="0.2">
      <c r="A28" s="32"/>
      <c r="F28" s="32"/>
    </row>
    <row r="29" spans="1:10" x14ac:dyDescent="0.2">
      <c r="A29" s="88" t="s">
        <v>120</v>
      </c>
      <c r="B29" s="89"/>
      <c r="C29" s="89"/>
      <c r="D29" s="89"/>
      <c r="E29" s="89"/>
      <c r="F29" s="89"/>
      <c r="G29" s="89"/>
      <c r="H29" s="85"/>
      <c r="I29" s="85"/>
      <c r="J29" s="85"/>
    </row>
    <row r="30" spans="1:10" ht="12.75" customHeight="1" x14ac:dyDescent="0.2">
      <c r="A30" s="107" t="s">
        <v>129</v>
      </c>
      <c r="B30" s="107"/>
      <c r="C30" s="107"/>
      <c r="D30" s="107"/>
      <c r="E30" s="107"/>
      <c r="F30" s="107"/>
      <c r="G30" s="107"/>
      <c r="H30" s="86"/>
      <c r="I30" s="86"/>
      <c r="J30" s="86"/>
    </row>
    <row r="31" spans="1:10" ht="12.75" customHeight="1" x14ac:dyDescent="0.2">
      <c r="A31" s="107"/>
      <c r="B31" s="107"/>
      <c r="C31" s="107"/>
      <c r="D31" s="107"/>
      <c r="E31" s="107"/>
      <c r="F31" s="107"/>
      <c r="G31" s="107"/>
      <c r="H31" s="86"/>
      <c r="I31" s="86"/>
      <c r="J31" s="86"/>
    </row>
    <row r="32" spans="1:10" ht="12.75" customHeight="1" x14ac:dyDescent="0.2">
      <c r="A32" s="107" t="s">
        <v>130</v>
      </c>
      <c r="B32" s="107"/>
      <c r="C32" s="107"/>
      <c r="D32" s="107"/>
      <c r="E32" s="107"/>
      <c r="F32" s="107"/>
      <c r="G32" s="107"/>
      <c r="H32" s="86"/>
      <c r="I32" s="86"/>
      <c r="J32" s="86"/>
    </row>
    <row r="33" spans="1:11" ht="12.75" customHeight="1" x14ac:dyDescent="0.2">
      <c r="A33" s="107" t="s">
        <v>121</v>
      </c>
      <c r="B33" s="107"/>
      <c r="C33" s="107"/>
      <c r="D33" s="107"/>
      <c r="E33" s="107"/>
      <c r="F33" s="107"/>
      <c r="G33" s="107"/>
      <c r="H33" s="86"/>
      <c r="I33" s="86"/>
      <c r="J33" s="86"/>
    </row>
    <row r="34" spans="1:11" ht="12.75" customHeight="1" x14ac:dyDescent="0.2">
      <c r="A34" s="107"/>
      <c r="B34" s="107"/>
      <c r="C34" s="107"/>
      <c r="D34" s="107"/>
      <c r="E34" s="107"/>
      <c r="F34" s="107"/>
      <c r="G34" s="107"/>
      <c r="H34" s="86"/>
      <c r="I34" s="86"/>
      <c r="J34" s="86"/>
    </row>
    <row r="35" spans="1:11" ht="12.75" customHeight="1" x14ac:dyDescent="0.2">
      <c r="A35" s="105" t="s">
        <v>122</v>
      </c>
      <c r="B35" s="105"/>
      <c r="C35" s="105"/>
      <c r="D35" s="105"/>
      <c r="E35" s="105"/>
      <c r="F35" s="105"/>
      <c r="G35" s="105"/>
      <c r="H35" s="87"/>
      <c r="I35" s="87"/>
      <c r="J35" s="87"/>
    </row>
    <row r="36" spans="1:11" ht="12.75" customHeight="1" x14ac:dyDescent="0.2">
      <c r="A36" s="105"/>
      <c r="B36" s="105"/>
      <c r="C36" s="105"/>
      <c r="D36" s="105"/>
      <c r="E36" s="105"/>
      <c r="F36" s="105"/>
      <c r="G36" s="105"/>
      <c r="H36" s="87"/>
      <c r="I36" s="87"/>
      <c r="J36" s="87"/>
    </row>
    <row r="37" spans="1:11" ht="12.75" customHeight="1" x14ac:dyDescent="0.2">
      <c r="A37" s="93"/>
      <c r="B37" s="93"/>
      <c r="C37" s="93"/>
      <c r="D37" s="93"/>
      <c r="E37" s="93"/>
      <c r="F37" s="93"/>
      <c r="G37" s="93"/>
      <c r="H37" s="87"/>
      <c r="I37" s="87"/>
      <c r="J37" s="87"/>
    </row>
    <row r="38" spans="1:11" ht="12.75" customHeight="1" x14ac:dyDescent="0.2">
      <c r="A38" s="92" t="s">
        <v>123</v>
      </c>
      <c r="B38" s="91"/>
      <c r="C38" s="91"/>
      <c r="D38" s="91"/>
      <c r="E38" s="91"/>
      <c r="F38" s="91"/>
      <c r="G38" s="91"/>
      <c r="H38" s="85"/>
      <c r="I38" s="85"/>
      <c r="J38" s="85"/>
    </row>
    <row r="39" spans="1:11" ht="12.75" customHeight="1" x14ac:dyDescent="0.2">
      <c r="A39" s="112" t="s">
        <v>124</v>
      </c>
      <c r="B39" s="112"/>
      <c r="C39" s="112"/>
      <c r="D39" s="112"/>
      <c r="E39" s="112"/>
      <c r="F39" s="112"/>
      <c r="G39" s="112"/>
      <c r="H39" s="86"/>
      <c r="I39" s="86"/>
      <c r="J39" s="86"/>
    </row>
    <row r="40" spans="1:11" ht="12.75" customHeight="1" x14ac:dyDescent="0.2">
      <c r="A40" s="112"/>
      <c r="B40" s="112"/>
      <c r="C40" s="112"/>
      <c r="D40" s="112"/>
      <c r="E40" s="112"/>
      <c r="F40" s="112"/>
      <c r="G40" s="112"/>
      <c r="H40" s="86"/>
      <c r="I40" s="86"/>
      <c r="J40" s="86"/>
    </row>
    <row r="41" spans="1:11" ht="12.75" customHeight="1" x14ac:dyDescent="0.2">
      <c r="A41" s="112"/>
      <c r="B41" s="112"/>
      <c r="C41" s="112"/>
      <c r="D41" s="112"/>
      <c r="E41" s="112"/>
      <c r="F41" s="112"/>
      <c r="G41" s="112"/>
      <c r="H41" s="86"/>
      <c r="I41" s="86"/>
      <c r="J41" s="86"/>
    </row>
    <row r="42" spans="1:11" ht="12.75" customHeight="1" x14ac:dyDescent="0.2">
      <c r="A42" s="112"/>
      <c r="B42" s="112"/>
      <c r="C42" s="112"/>
      <c r="D42" s="112"/>
      <c r="E42" s="112"/>
      <c r="F42" s="112"/>
      <c r="G42" s="112"/>
      <c r="H42" s="86"/>
      <c r="I42" s="86"/>
      <c r="J42" s="86"/>
    </row>
    <row r="43" spans="1:11" ht="12.75" customHeight="1" x14ac:dyDescent="0.2">
      <c r="A43" s="94"/>
      <c r="B43" s="94"/>
      <c r="C43" s="94"/>
      <c r="D43" s="94"/>
      <c r="E43" s="94"/>
      <c r="F43" s="94"/>
      <c r="G43" s="94"/>
      <c r="H43" s="86"/>
      <c r="I43" s="86"/>
      <c r="J43" s="86"/>
    </row>
    <row r="44" spans="1:11" ht="12.75" customHeight="1" x14ac:dyDescent="0.2">
      <c r="A44" s="88" t="s">
        <v>125</v>
      </c>
      <c r="B44" s="89"/>
      <c r="C44" s="89"/>
      <c r="D44" s="89"/>
      <c r="E44" s="89"/>
      <c r="F44" s="89"/>
      <c r="G44" s="89"/>
      <c r="H44" s="85"/>
      <c r="I44" s="85"/>
      <c r="J44" s="85"/>
      <c r="K44" s="85"/>
    </row>
    <row r="45" spans="1:11" ht="12.75" customHeight="1" x14ac:dyDescent="0.2">
      <c r="A45" s="110" t="s">
        <v>135</v>
      </c>
      <c r="B45" s="110"/>
      <c r="C45" s="110"/>
      <c r="D45" s="110"/>
      <c r="E45" s="110"/>
      <c r="F45" s="110"/>
      <c r="G45" s="110"/>
      <c r="H45" s="85"/>
      <c r="I45" s="85"/>
      <c r="J45" s="85"/>
      <c r="K45" s="85"/>
    </row>
    <row r="46" spans="1:11" ht="26.25" customHeight="1" x14ac:dyDescent="0.2">
      <c r="A46" s="105" t="s">
        <v>131</v>
      </c>
      <c r="B46" s="105"/>
      <c r="C46" s="105"/>
      <c r="D46" s="105"/>
      <c r="E46" s="105"/>
      <c r="F46" s="105"/>
      <c r="G46" s="105"/>
      <c r="H46" s="87"/>
      <c r="I46" s="87"/>
      <c r="J46" s="87"/>
      <c r="K46" s="85"/>
    </row>
    <row r="47" spans="1:11" x14ac:dyDescent="0.2">
      <c r="A47" s="93"/>
      <c r="B47" s="93"/>
      <c r="C47" s="93"/>
      <c r="D47" s="93"/>
      <c r="E47" s="93"/>
      <c r="F47" s="93"/>
      <c r="G47" s="93"/>
      <c r="H47" s="87"/>
      <c r="I47" s="87"/>
      <c r="J47" s="87"/>
      <c r="K47" s="85"/>
    </row>
    <row r="48" spans="1:11" ht="12.75" customHeight="1" x14ac:dyDescent="0.2">
      <c r="A48" s="90" t="s">
        <v>126</v>
      </c>
      <c r="B48" s="91"/>
      <c r="C48" s="91"/>
      <c r="D48" s="91"/>
      <c r="E48" s="91"/>
      <c r="F48" s="91"/>
      <c r="G48" s="91"/>
      <c r="H48" s="85"/>
      <c r="I48" s="85"/>
      <c r="J48" s="85"/>
      <c r="K48" s="85"/>
    </row>
    <row r="49" spans="1:11" ht="12.75" customHeight="1" x14ac:dyDescent="0.2">
      <c r="A49" s="109" t="s">
        <v>127</v>
      </c>
      <c r="B49" s="109"/>
      <c r="C49" s="109"/>
      <c r="D49" s="109"/>
      <c r="E49" s="109"/>
      <c r="F49" s="109"/>
      <c r="G49" s="109"/>
      <c r="H49" s="85"/>
      <c r="I49" s="85"/>
      <c r="J49" s="85"/>
      <c r="K49" s="85"/>
    </row>
    <row r="50" spans="1:11" ht="12.75" customHeight="1" x14ac:dyDescent="0.2">
      <c r="A50" s="96" t="s">
        <v>128</v>
      </c>
      <c r="B50" s="97"/>
      <c r="C50" s="97"/>
      <c r="D50" s="97"/>
      <c r="E50" s="97"/>
      <c r="F50" s="97"/>
      <c r="G50" s="97"/>
      <c r="H50" s="85"/>
      <c r="I50" s="85"/>
      <c r="J50" s="85"/>
      <c r="K50" s="85"/>
    </row>
    <row r="51" spans="1:11" ht="12.75" customHeight="1" x14ac:dyDescent="0.2">
      <c r="A51" s="109" t="s">
        <v>132</v>
      </c>
      <c r="B51" s="109"/>
      <c r="C51" s="109"/>
      <c r="D51" s="109"/>
      <c r="E51" s="109"/>
      <c r="F51" s="109"/>
      <c r="G51" s="109"/>
      <c r="H51" s="85"/>
      <c r="I51" s="85"/>
      <c r="J51" s="85"/>
      <c r="K51" s="85"/>
    </row>
    <row r="52" spans="1:11" ht="12.75" customHeight="1" x14ac:dyDescent="0.2">
      <c r="A52" s="109" t="s">
        <v>133</v>
      </c>
      <c r="B52" s="109"/>
      <c r="C52" s="109"/>
      <c r="D52" s="109"/>
      <c r="E52" s="109"/>
      <c r="F52" s="109"/>
      <c r="G52" s="109"/>
      <c r="H52" s="85"/>
      <c r="I52" s="85"/>
      <c r="J52" s="85"/>
      <c r="K52" s="85"/>
    </row>
    <row r="53" spans="1:11" x14ac:dyDescent="0.2">
      <c r="A53" s="95"/>
      <c r="B53" s="95"/>
      <c r="C53" s="95"/>
      <c r="D53" s="95"/>
      <c r="E53" s="95"/>
      <c r="F53" s="95"/>
      <c r="G53" s="95"/>
      <c r="H53" s="87"/>
      <c r="I53" s="87"/>
      <c r="J53" s="87"/>
    </row>
    <row r="54" spans="1:11" x14ac:dyDescent="0.2">
      <c r="A54" s="106" t="s">
        <v>112</v>
      </c>
      <c r="B54" s="106"/>
      <c r="C54" s="106"/>
      <c r="D54" s="106"/>
      <c r="E54" s="106"/>
      <c r="F54" s="106"/>
      <c r="G54" s="106"/>
    </row>
    <row r="55" spans="1:11" ht="38.25" customHeight="1" x14ac:dyDescent="0.2">
      <c r="A55" s="111" t="s">
        <v>142</v>
      </c>
      <c r="B55" s="111"/>
      <c r="C55" s="111"/>
      <c r="D55" s="111"/>
      <c r="E55" s="111"/>
      <c r="F55" s="111"/>
      <c r="G55" s="111"/>
      <c r="H55" s="42"/>
    </row>
    <row r="56" spans="1:11" x14ac:dyDescent="0.2">
      <c r="A56" s="82"/>
      <c r="B56" s="82"/>
      <c r="C56" s="82"/>
      <c r="D56" s="82"/>
      <c r="E56" s="82"/>
      <c r="F56" s="82"/>
      <c r="G56" s="82"/>
    </row>
    <row r="57" spans="1:11" x14ac:dyDescent="0.2">
      <c r="A57" s="83" t="s">
        <v>113</v>
      </c>
      <c r="B57" s="82"/>
      <c r="C57" s="82"/>
      <c r="D57" s="82"/>
      <c r="E57" s="82"/>
      <c r="F57" s="82"/>
      <c r="G57" s="82"/>
    </row>
    <row r="58" spans="1:11" x14ac:dyDescent="0.2">
      <c r="A58" s="101" t="s">
        <v>114</v>
      </c>
      <c r="B58" s="101"/>
      <c r="C58" s="101"/>
      <c r="D58" s="101"/>
      <c r="E58" s="101"/>
      <c r="F58" s="101"/>
      <c r="G58" s="101"/>
    </row>
    <row r="59" spans="1:11" x14ac:dyDescent="0.2">
      <c r="A59" s="101" t="s">
        <v>115</v>
      </c>
      <c r="B59" s="101"/>
      <c r="C59" s="101"/>
      <c r="D59" s="101"/>
      <c r="E59" s="101"/>
      <c r="F59" s="101"/>
      <c r="G59" s="101"/>
    </row>
    <row r="60" spans="1:11" x14ac:dyDescent="0.2">
      <c r="A60" s="102" t="s">
        <v>139</v>
      </c>
      <c r="B60" s="102"/>
      <c r="C60" s="102"/>
      <c r="D60" s="102"/>
      <c r="E60" s="102"/>
      <c r="F60" s="102"/>
      <c r="G60" s="102"/>
    </row>
    <row r="61" spans="1:11" x14ac:dyDescent="0.2">
      <c r="A61" s="108" t="s">
        <v>116</v>
      </c>
      <c r="B61" s="108"/>
      <c r="C61" s="108"/>
      <c r="D61" s="108"/>
      <c r="E61" s="108"/>
      <c r="F61" s="108"/>
      <c r="G61" s="108"/>
    </row>
    <row r="62" spans="1:11" x14ac:dyDescent="0.2">
      <c r="A62" s="101" t="s">
        <v>117</v>
      </c>
      <c r="B62" s="101"/>
      <c r="C62" s="101"/>
      <c r="D62" s="101"/>
      <c r="E62" s="101"/>
      <c r="F62" s="101"/>
      <c r="G62" s="101"/>
    </row>
    <row r="63" spans="1:11" x14ac:dyDescent="0.2">
      <c r="A63" s="82"/>
      <c r="B63" s="82"/>
      <c r="C63" s="82"/>
      <c r="D63" s="82"/>
      <c r="E63" s="82"/>
      <c r="F63" s="82"/>
      <c r="G63" s="82"/>
    </row>
    <row r="64" spans="1:11" ht="27.75" customHeight="1" x14ac:dyDescent="0.2">
      <c r="A64" s="100" t="s">
        <v>140</v>
      </c>
      <c r="B64" s="100"/>
      <c r="C64" s="100"/>
      <c r="D64" s="100"/>
      <c r="E64" s="100"/>
      <c r="F64" s="100"/>
      <c r="G64" s="100"/>
    </row>
    <row r="65" spans="1:7" x14ac:dyDescent="0.2">
      <c r="A65" s="82"/>
      <c r="B65" s="82"/>
      <c r="C65" s="84"/>
      <c r="D65" s="82"/>
      <c r="E65" s="82"/>
      <c r="F65" s="82"/>
      <c r="G65" s="84"/>
    </row>
    <row r="66" spans="1:7" x14ac:dyDescent="0.2">
      <c r="A66" s="102" t="s">
        <v>118</v>
      </c>
      <c r="B66" s="102"/>
      <c r="C66" s="102"/>
      <c r="D66" s="102"/>
      <c r="E66" s="102"/>
      <c r="F66" s="102"/>
      <c r="G66" s="102"/>
    </row>
    <row r="67" spans="1:7" x14ac:dyDescent="0.2">
      <c r="A67" s="102" t="s">
        <v>119</v>
      </c>
      <c r="B67" s="102"/>
      <c r="C67" s="102"/>
      <c r="D67" s="102"/>
      <c r="E67" s="102"/>
      <c r="F67" s="102"/>
      <c r="G67" s="102"/>
    </row>
    <row r="68" spans="1:7" x14ac:dyDescent="0.2">
      <c r="A68" s="100" t="s">
        <v>141</v>
      </c>
      <c r="B68" s="100"/>
      <c r="C68" s="100"/>
      <c r="D68" s="100"/>
      <c r="E68" s="100"/>
      <c r="F68" s="100"/>
      <c r="G68" s="100"/>
    </row>
    <row r="69" spans="1:7" x14ac:dyDescent="0.2">
      <c r="A69" s="81"/>
      <c r="B69" s="81"/>
      <c r="C69" s="81"/>
      <c r="D69" s="81"/>
      <c r="E69" s="81"/>
      <c r="F69" s="81"/>
      <c r="G69" s="81"/>
    </row>
    <row r="70" spans="1:7" x14ac:dyDescent="0.2">
      <c r="A70" s="81"/>
      <c r="B70" s="81"/>
      <c r="C70" s="81"/>
      <c r="D70" s="81"/>
      <c r="E70" s="81"/>
      <c r="F70" s="81"/>
      <c r="G70" s="81"/>
    </row>
    <row r="71" spans="1:7" x14ac:dyDescent="0.2">
      <c r="A71" s="81"/>
      <c r="B71" s="81"/>
      <c r="C71" s="81"/>
      <c r="D71" s="81"/>
      <c r="E71" s="81"/>
      <c r="F71" s="81"/>
      <c r="G71" s="81"/>
    </row>
    <row r="72" spans="1:7" x14ac:dyDescent="0.2">
      <c r="A72" s="81"/>
      <c r="B72" s="81"/>
      <c r="C72" s="81"/>
      <c r="D72" s="81"/>
      <c r="E72" s="81"/>
      <c r="F72" s="81"/>
      <c r="G72" s="81"/>
    </row>
    <row r="73" spans="1:7" x14ac:dyDescent="0.2">
      <c r="A73" s="81"/>
      <c r="B73" s="81"/>
      <c r="C73" s="81"/>
      <c r="D73" s="81"/>
      <c r="E73" s="81"/>
      <c r="F73" s="81"/>
      <c r="G73" s="81"/>
    </row>
    <row r="74" spans="1:7" x14ac:dyDescent="0.2">
      <c r="A74" s="81"/>
      <c r="B74" s="81"/>
      <c r="C74" s="81"/>
      <c r="D74" s="81"/>
      <c r="E74" s="81"/>
      <c r="F74" s="81"/>
      <c r="G74" s="81"/>
    </row>
    <row r="75" spans="1:7" x14ac:dyDescent="0.2">
      <c r="A75" s="81"/>
      <c r="B75" s="81"/>
      <c r="C75" s="81"/>
      <c r="D75" s="81"/>
      <c r="E75" s="81"/>
      <c r="F75" s="81"/>
      <c r="G75" s="81"/>
    </row>
    <row r="76" spans="1:7" x14ac:dyDescent="0.2">
      <c r="A76" s="81"/>
      <c r="B76" s="81"/>
      <c r="C76" s="81"/>
      <c r="D76" s="81"/>
      <c r="E76" s="81"/>
      <c r="F76" s="81"/>
      <c r="G76" s="81"/>
    </row>
    <row r="77" spans="1:7" x14ac:dyDescent="0.2">
      <c r="A77" s="81"/>
      <c r="B77" s="81"/>
      <c r="C77" s="81"/>
      <c r="D77" s="81"/>
      <c r="E77" s="81"/>
      <c r="F77" s="81"/>
      <c r="G77" s="81"/>
    </row>
    <row r="78" spans="1:7" x14ac:dyDescent="0.2">
      <c r="A78" s="81"/>
      <c r="B78" s="81"/>
      <c r="C78" s="81"/>
      <c r="D78" s="81"/>
      <c r="E78" s="81"/>
      <c r="F78" s="81"/>
      <c r="G78" s="81"/>
    </row>
    <row r="79" spans="1:7" x14ac:dyDescent="0.2">
      <c r="A79" s="81"/>
      <c r="B79" s="81"/>
      <c r="C79" s="81"/>
      <c r="D79" s="81"/>
      <c r="E79" s="81"/>
      <c r="F79" s="81"/>
      <c r="G79" s="81"/>
    </row>
    <row r="80" spans="1:7" x14ac:dyDescent="0.2">
      <c r="A80" s="81"/>
      <c r="B80" s="81"/>
      <c r="C80" s="81"/>
      <c r="D80" s="81"/>
      <c r="E80" s="81"/>
      <c r="F80" s="81"/>
      <c r="G80" s="81"/>
    </row>
    <row r="81" spans="1:7" x14ac:dyDescent="0.2">
      <c r="A81" s="81"/>
      <c r="B81" s="81"/>
      <c r="C81" s="81"/>
      <c r="D81" s="81"/>
      <c r="E81" s="81"/>
      <c r="F81" s="81"/>
      <c r="G81" s="81"/>
    </row>
    <row r="82" spans="1:7" x14ac:dyDescent="0.2">
      <c r="A82" s="81"/>
      <c r="B82" s="81"/>
      <c r="C82" s="81"/>
      <c r="D82" s="81"/>
      <c r="E82" s="81"/>
      <c r="F82" s="81"/>
      <c r="G82" s="81"/>
    </row>
    <row r="83" spans="1:7" x14ac:dyDescent="0.2">
      <c r="A83" s="80"/>
      <c r="B83" s="80"/>
      <c r="C83" s="80"/>
      <c r="D83" s="80"/>
      <c r="E83" s="80"/>
      <c r="F83" s="80"/>
      <c r="G83" s="80"/>
    </row>
  </sheetData>
  <mergeCells count="23">
    <mergeCell ref="A59:G59"/>
    <mergeCell ref="A61:G61"/>
    <mergeCell ref="A49:G49"/>
    <mergeCell ref="A32:G32"/>
    <mergeCell ref="A51:G51"/>
    <mergeCell ref="A52:G52"/>
    <mergeCell ref="A45:G45"/>
    <mergeCell ref="A60:G60"/>
    <mergeCell ref="A55:G55"/>
    <mergeCell ref="A33:G34"/>
    <mergeCell ref="A35:G36"/>
    <mergeCell ref="A39:G42"/>
    <mergeCell ref="A8:G8"/>
    <mergeCell ref="A21:F21"/>
    <mergeCell ref="A46:G46"/>
    <mergeCell ref="A54:G54"/>
    <mergeCell ref="A58:G58"/>
    <mergeCell ref="A30:G31"/>
    <mergeCell ref="A68:G68"/>
    <mergeCell ref="A62:G62"/>
    <mergeCell ref="A64:G64"/>
    <mergeCell ref="A66:G66"/>
    <mergeCell ref="A67:G67"/>
  </mergeCells>
  <phoneticPr fontId="0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h</v>
      </c>
      <c r="T6" s="8" t="s">
        <v>51</v>
      </c>
    </row>
    <row r="8" spans="1:27" x14ac:dyDescent="0.2">
      <c r="A8" s="70" t="s">
        <v>71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1343" priority="71" stopIfTrue="1" operator="greaterThan">
      <formula>10</formula>
    </cfRule>
    <cfRule type="cellIs" dxfId="1342" priority="72" stopIfTrue="1" operator="greaterThan">
      <formula>10</formula>
    </cfRule>
  </conditionalFormatting>
  <conditionalFormatting sqref="B46:AD46">
    <cfRule type="cellIs" dxfId="1341" priority="26" stopIfTrue="1" operator="greaterThan">
      <formula>10</formula>
    </cfRule>
    <cfRule type="cellIs" dxfId="1340" priority="39" stopIfTrue="1" operator="greaterThan">
      <formula>10</formula>
    </cfRule>
  </conditionalFormatting>
  <conditionalFormatting sqref="B54:AF54">
    <cfRule type="cellIs" dxfId="1339" priority="43" stopIfTrue="1" operator="greaterThan">
      <formula>10</formula>
    </cfRule>
    <cfRule type="cellIs" dxfId="1338" priority="44" stopIfTrue="1" operator="greaterThan">
      <formula>10</formula>
    </cfRule>
  </conditionalFormatting>
  <conditionalFormatting sqref="B62:AE62">
    <cfRule type="cellIs" dxfId="1337" priority="42" stopIfTrue="1" operator="greaterThan">
      <formula>10</formula>
    </cfRule>
    <cfRule type="cellIs" dxfId="1336" priority="45" stopIfTrue="1" operator="greaterThan">
      <formula>10</formula>
    </cfRule>
  </conditionalFormatting>
  <conditionalFormatting sqref="B70:AF70">
    <cfRule type="cellIs" dxfId="1335" priority="36" stopIfTrue="1" operator="greaterThan">
      <formula>10</formula>
    </cfRule>
    <cfRule type="cellIs" dxfId="1334" priority="41" stopIfTrue="1" operator="greaterThan">
      <formula>10</formula>
    </cfRule>
  </conditionalFormatting>
  <conditionalFormatting sqref="B78:AE78">
    <cfRule type="cellIs" dxfId="1333" priority="35" stopIfTrue="1" operator="greaterThan">
      <formula>10</formula>
    </cfRule>
    <cfRule type="cellIs" dxfId="1332" priority="40" stopIfTrue="1" operator="greaterThan">
      <formula>10</formula>
    </cfRule>
  </conditionalFormatting>
  <conditionalFormatting sqref="C86:AF86">
    <cfRule type="cellIs" dxfId="1331" priority="50" stopIfTrue="1" operator="greaterThan">
      <formula>10</formula>
    </cfRule>
    <cfRule type="cellIs" dxfId="1330" priority="51" stopIfTrue="1" operator="greaterThan">
      <formula>10</formula>
    </cfRule>
  </conditionalFormatting>
  <conditionalFormatting sqref="B94:AF94">
    <cfRule type="cellIs" dxfId="1329" priority="33" stopIfTrue="1" operator="greaterThan">
      <formula>10</formula>
    </cfRule>
    <cfRule type="cellIs" dxfId="1328" priority="59" stopIfTrue="1" operator="greaterThan">
      <formula>10</formula>
    </cfRule>
  </conditionalFormatting>
  <conditionalFormatting sqref="B102:AE102">
    <cfRule type="cellIs" dxfId="1327" priority="19" stopIfTrue="1" operator="greaterThan">
      <formula>10</formula>
    </cfRule>
    <cfRule type="cellIs" dxfId="1326" priority="32" stopIfTrue="1" operator="greaterThan">
      <formula>10</formula>
    </cfRule>
  </conditionalFormatting>
  <conditionalFormatting sqref="B110:AF110">
    <cfRule type="cellIs" dxfId="1325" priority="17" stopIfTrue="1" operator="greaterThan">
      <formula>10</formula>
    </cfRule>
    <cfRule type="cellIs" dxfId="1324" priority="18" stopIfTrue="1" operator="greaterThan">
      <formula>10</formula>
    </cfRule>
  </conditionalFormatting>
  <conditionalFormatting sqref="B118:AF118">
    <cfRule type="cellIs" dxfId="1323" priority="16" stopIfTrue="1" operator="greaterThan">
      <formula>10</formula>
    </cfRule>
    <cfRule type="cellIs" dxfId="1322" priority="29" stopIfTrue="1" operator="greaterThan">
      <formula>10</formula>
    </cfRule>
  </conditionalFormatting>
  <conditionalFormatting sqref="B126:AF126">
    <cfRule type="cellIs" dxfId="1321" priority="14" stopIfTrue="1" operator="greaterThan">
      <formula>10</formula>
    </cfRule>
    <cfRule type="cellIs" dxfId="1320" priority="15" stopIfTrue="1" operator="greaterThan">
      <formula>10</formula>
    </cfRule>
  </conditionalFormatting>
  <conditionalFormatting sqref="B86">
    <cfRule type="cellIs" dxfId="1319" priority="21" stopIfTrue="1" operator="greaterThan">
      <formula>10</formula>
    </cfRule>
    <cfRule type="cellIs" dxfId="1318" priority="34" stopIfTrue="1" operator="greaterThan">
      <formula>10</formula>
    </cfRule>
  </conditionalFormatting>
  <conditionalFormatting sqref="C36:AF37 C40:AF40">
    <cfRule type="expression" dxfId="1317" priority="74">
      <formula>WEEKDAY(C$35,2)=6</formula>
    </cfRule>
    <cfRule type="expression" dxfId="1316" priority="75">
      <formula>WEEKDAY(C$35,2)=7</formula>
    </cfRule>
  </conditionalFormatting>
  <conditionalFormatting sqref="B11:Y11">
    <cfRule type="expression" dxfId="1315" priority="48">
      <formula>IF(B$12&gt;0,$B$18*52/12*(1-B$12)&lt;B$11,)</formula>
    </cfRule>
  </conditionalFormatting>
  <conditionalFormatting sqref="B60:AE61 B64:AE64">
    <cfRule type="expression" dxfId="1314" priority="66">
      <formula>WEEKDAY(B$59,2)=7</formula>
    </cfRule>
    <cfRule type="expression" dxfId="1313" priority="67">
      <formula>WEEKDAY(B$59,2)=6</formula>
    </cfRule>
  </conditionalFormatting>
  <conditionalFormatting sqref="B44:AD45 B48:AD48">
    <cfRule type="expression" dxfId="1312" priority="68">
      <formula>WEEKDAY(B$43,2)=7</formula>
    </cfRule>
    <cfRule type="expression" dxfId="1311" priority="70">
      <formula>WEEKDAY(B$43,2)=6</formula>
    </cfRule>
  </conditionalFormatting>
  <conditionalFormatting sqref="B52:AF53 B56:AF56">
    <cfRule type="expression" dxfId="1310" priority="73">
      <formula>WEEKDAY(B$51,2)=7</formula>
    </cfRule>
    <cfRule type="expression" dxfId="1309" priority="96">
      <formula>WEEKDAY(B$51,2)=6</formula>
    </cfRule>
  </conditionalFormatting>
  <conditionalFormatting sqref="C68:AF69 C72:AF72">
    <cfRule type="expression" dxfId="1308" priority="63">
      <formula>WEEKDAY(C$67,2)=7</formula>
    </cfRule>
    <cfRule type="expression" dxfId="1307" priority="64">
      <formula>WEEKDAY(C$67,2)=6</formula>
    </cfRule>
  </conditionalFormatting>
  <conditionalFormatting sqref="B76:AE77 B80:AE80">
    <cfRule type="expression" dxfId="1306" priority="94">
      <formula>WEEKDAY(B$75,2)=7</formula>
    </cfRule>
    <cfRule type="expression" dxfId="1305" priority="95">
      <formula>WEEKDAY(B$75,2)=6</formula>
    </cfRule>
  </conditionalFormatting>
  <conditionalFormatting sqref="B84:AF85 B88:AF88">
    <cfRule type="expression" dxfId="1304" priority="62">
      <formula>WEEKDAY(B$83,2)=7</formula>
    </cfRule>
    <cfRule type="expression" dxfId="1303" priority="65">
      <formula>WEEKDAY(B$83,2)=6</formula>
    </cfRule>
  </conditionalFormatting>
  <conditionalFormatting sqref="B92:AF93 B96:AF96">
    <cfRule type="expression" dxfId="1302" priority="92">
      <formula>WEEKDAY(B$91,2)=6</formula>
    </cfRule>
    <cfRule type="expression" dxfId="1301" priority="93">
      <formula>WEEKDAY(B$91,2)=7</formula>
    </cfRule>
  </conditionalFormatting>
  <conditionalFormatting sqref="B100:AE101 B104:AE104">
    <cfRule type="expression" dxfId="1300" priority="61">
      <formula>WEEKDAY(B$99,2)=7</formula>
    </cfRule>
    <cfRule type="expression" dxfId="1299" priority="91">
      <formula>WEEKDAY(B$99,2)=6</formula>
    </cfRule>
  </conditionalFormatting>
  <conditionalFormatting sqref="B108:C109 B112:C112 E112:AF112">
    <cfRule type="expression" dxfId="1298" priority="88">
      <formula>WEEKDAY(B$107,2)=7</formula>
    </cfRule>
    <cfRule type="expression" dxfId="1297" priority="90">
      <formula>WEEKDAY(B$107,2)=6</formula>
    </cfRule>
  </conditionalFormatting>
  <conditionalFormatting sqref="E108:AF109">
    <cfRule type="expression" dxfId="1296" priority="87">
      <formula>WEEKDAY(E$107,2)=7</formula>
    </cfRule>
    <cfRule type="expression" dxfId="1295" priority="89">
      <formula>WEEKDAY(E$107,2)=6</formula>
    </cfRule>
  </conditionalFormatting>
  <conditionalFormatting sqref="B116:AE117 B120:AE120">
    <cfRule type="expression" dxfId="1294" priority="81">
      <formula>WEEKDAY(B$115,2)=7</formula>
    </cfRule>
    <cfRule type="expression" dxfId="1293" priority="86">
      <formula>WEEKDAY(B$115,2)=6</formula>
    </cfRule>
  </conditionalFormatting>
  <conditionalFormatting sqref="B124:Y125 B128:Y128 AB128:AF128">
    <cfRule type="expression" dxfId="1292" priority="52">
      <formula>WEEKDAY(B$123,2)=6</formula>
    </cfRule>
    <cfRule type="expression" dxfId="1291" priority="80">
      <formula>WEEKDAY(B$123,2)=7</formula>
    </cfRule>
  </conditionalFormatting>
  <conditionalFormatting sqref="AB124:AF125">
    <cfRule type="expression" dxfId="1290" priority="28">
      <formula>WEEKDAY(AB$123,2)=6</formula>
    </cfRule>
    <cfRule type="expression" dxfId="1289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288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429E6B9-A0EF-4F78-9858-1BD6913152F7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C0486FB5-8668-4020-80FA-49FAB24C9AFF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A699BFD6-8F20-4F29-B47C-B3CD021205CC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66CFB3FA-3552-4404-872E-0E61ADAD0353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9CCA5E9B-EDBE-4633-9870-A4DF03CF1024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370036CE-10FB-40E4-82F6-53A833E1ECBC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4EC6B2B5-1234-41DF-A869-5FB90CBF2243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2EBA2B7D-CAEC-489A-A8EC-0B7DE4A74C8D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3D3D8397-0604-4114-B0C2-CF847CB36E05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7A6B78E0-6EB2-4A11-878A-F8CBC192DA8F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6CDE5815-5860-4C2A-883B-CDFE240E4A79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19CC54DB-3B17-4823-A1A2-DAF4B3CB24D9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62CA3AC7-2A98-4E70-A666-3C8A527E0A33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EC5D7B8B-1FCE-419D-BC51-858B511B3ADB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120D7E4B-C55E-4110-ADEE-C971086C67A7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E5149D8E-5CA2-4368-BBDF-21874A1424D8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C888FE05-4B90-4459-8079-57DB72A794B7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94A6B58F-6769-4B66-A110-B2D8390EAE16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62E13862-FEBD-4E03-90DB-BF14B5C36CEF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04EDD781-36D5-41C2-A34A-8B12B42F5DA9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FDA029B8-83F0-4914-BFF0-4D43912E1ADB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38AEC227-427E-49BE-A32D-61554AB51468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B54D1069-C92E-4213-BB81-16FBE28784F0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B2931885-CA46-4FBE-B0B5-AB1FF836F4DF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67505448-F34D-4F65-AA38-D43300F84D0D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228F9C79-1C31-4C62-82B6-72CA516E8FED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29803C8E-3385-4DE4-8C4D-6E2DE80BF386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E875FD18-872B-447C-AFA0-E2D253A05246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6F7D0C9C-9AF0-43F7-A7E6-852C0FFB06C5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A32F8187-3B8C-4417-8954-E148C407D775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E37CF697-F556-4C8F-B64B-C4F111EEED61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9B64744E-B53F-4F29-B3A1-185CB2A19FD6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C3EC6A24-9CDB-49D6-8CD8-D483CDAA2DEA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E2BD1649-1D51-4628-B069-FF4AAC74D143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0ACE8AC6-618B-478D-8D60-33E2311B58D8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F3AB66C4-3422-4DD7-A952-FEB571FDE998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69DDEC16-1965-46CF-8D52-FC642AF0B81C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9B9902E9-CC05-42D6-8030-F92C4B8EF091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44E2B864-1ACA-4BDE-9F87-BBAFD6B37CE3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A9623101-29CC-4F9F-83E5-30FD7A6976B4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i</v>
      </c>
      <c r="T6" s="8" t="s">
        <v>51</v>
      </c>
    </row>
    <row r="8" spans="1:27" x14ac:dyDescent="0.2">
      <c r="A8" s="70" t="s">
        <v>72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1247" priority="71" stopIfTrue="1" operator="greaterThan">
      <formula>10</formula>
    </cfRule>
    <cfRule type="cellIs" dxfId="1246" priority="72" stopIfTrue="1" operator="greaterThan">
      <formula>10</formula>
    </cfRule>
  </conditionalFormatting>
  <conditionalFormatting sqref="B46:AD46">
    <cfRule type="cellIs" dxfId="1245" priority="26" stopIfTrue="1" operator="greaterThan">
      <formula>10</formula>
    </cfRule>
    <cfRule type="cellIs" dxfId="1244" priority="39" stopIfTrue="1" operator="greaterThan">
      <formula>10</formula>
    </cfRule>
  </conditionalFormatting>
  <conditionalFormatting sqref="B54:AF54">
    <cfRule type="cellIs" dxfId="1243" priority="43" stopIfTrue="1" operator="greaterThan">
      <formula>10</formula>
    </cfRule>
    <cfRule type="cellIs" dxfId="1242" priority="44" stopIfTrue="1" operator="greaterThan">
      <formula>10</formula>
    </cfRule>
  </conditionalFormatting>
  <conditionalFormatting sqref="B62:AE62">
    <cfRule type="cellIs" dxfId="1241" priority="42" stopIfTrue="1" operator="greaterThan">
      <formula>10</formula>
    </cfRule>
    <cfRule type="cellIs" dxfId="1240" priority="45" stopIfTrue="1" operator="greaterThan">
      <formula>10</formula>
    </cfRule>
  </conditionalFormatting>
  <conditionalFormatting sqref="B70:AF70">
    <cfRule type="cellIs" dxfId="1239" priority="36" stopIfTrue="1" operator="greaterThan">
      <formula>10</formula>
    </cfRule>
    <cfRule type="cellIs" dxfId="1238" priority="41" stopIfTrue="1" operator="greaterThan">
      <formula>10</formula>
    </cfRule>
  </conditionalFormatting>
  <conditionalFormatting sqref="B78:AE78">
    <cfRule type="cellIs" dxfId="1237" priority="35" stopIfTrue="1" operator="greaterThan">
      <formula>10</formula>
    </cfRule>
    <cfRule type="cellIs" dxfId="1236" priority="40" stopIfTrue="1" operator="greaterThan">
      <formula>10</formula>
    </cfRule>
  </conditionalFormatting>
  <conditionalFormatting sqref="C86:AF86">
    <cfRule type="cellIs" dxfId="1235" priority="50" stopIfTrue="1" operator="greaterThan">
      <formula>10</formula>
    </cfRule>
    <cfRule type="cellIs" dxfId="1234" priority="51" stopIfTrue="1" operator="greaterThan">
      <formula>10</formula>
    </cfRule>
  </conditionalFormatting>
  <conditionalFormatting sqref="B94:AF94">
    <cfRule type="cellIs" dxfId="1233" priority="33" stopIfTrue="1" operator="greaterThan">
      <formula>10</formula>
    </cfRule>
    <cfRule type="cellIs" dxfId="1232" priority="59" stopIfTrue="1" operator="greaterThan">
      <formula>10</formula>
    </cfRule>
  </conditionalFormatting>
  <conditionalFormatting sqref="B102:AE102">
    <cfRule type="cellIs" dxfId="1231" priority="19" stopIfTrue="1" operator="greaterThan">
      <formula>10</formula>
    </cfRule>
    <cfRule type="cellIs" dxfId="1230" priority="32" stopIfTrue="1" operator="greaterThan">
      <formula>10</formula>
    </cfRule>
  </conditionalFormatting>
  <conditionalFormatting sqref="B110:AF110">
    <cfRule type="cellIs" dxfId="1229" priority="17" stopIfTrue="1" operator="greaterThan">
      <formula>10</formula>
    </cfRule>
    <cfRule type="cellIs" dxfId="1228" priority="18" stopIfTrue="1" operator="greaterThan">
      <formula>10</formula>
    </cfRule>
  </conditionalFormatting>
  <conditionalFormatting sqref="B118:AF118">
    <cfRule type="cellIs" dxfId="1227" priority="16" stopIfTrue="1" operator="greaterThan">
      <formula>10</formula>
    </cfRule>
    <cfRule type="cellIs" dxfId="1226" priority="29" stopIfTrue="1" operator="greaterThan">
      <formula>10</formula>
    </cfRule>
  </conditionalFormatting>
  <conditionalFormatting sqref="B126:AF126">
    <cfRule type="cellIs" dxfId="1225" priority="14" stopIfTrue="1" operator="greaterThan">
      <formula>10</formula>
    </cfRule>
    <cfRule type="cellIs" dxfId="1224" priority="15" stopIfTrue="1" operator="greaterThan">
      <formula>10</formula>
    </cfRule>
  </conditionalFormatting>
  <conditionalFormatting sqref="B86">
    <cfRule type="cellIs" dxfId="1223" priority="21" stopIfTrue="1" operator="greaterThan">
      <formula>10</formula>
    </cfRule>
    <cfRule type="cellIs" dxfId="1222" priority="34" stopIfTrue="1" operator="greaterThan">
      <formula>10</formula>
    </cfRule>
  </conditionalFormatting>
  <conditionalFormatting sqref="C36:AF37 C40:AF40">
    <cfRule type="expression" dxfId="1221" priority="74">
      <formula>WEEKDAY(C$35,2)=6</formula>
    </cfRule>
    <cfRule type="expression" dxfId="1220" priority="75">
      <formula>WEEKDAY(C$35,2)=7</formula>
    </cfRule>
  </conditionalFormatting>
  <conditionalFormatting sqref="B11:Y11">
    <cfRule type="expression" dxfId="1219" priority="48">
      <formula>IF(B$12&gt;0,$B$18*52/12*(1-B$12)&lt;B$11,)</formula>
    </cfRule>
  </conditionalFormatting>
  <conditionalFormatting sqref="B60:AE61 B64:AE64">
    <cfRule type="expression" dxfId="1218" priority="66">
      <formula>WEEKDAY(B$59,2)=7</formula>
    </cfRule>
    <cfRule type="expression" dxfId="1217" priority="67">
      <formula>WEEKDAY(B$59,2)=6</formula>
    </cfRule>
  </conditionalFormatting>
  <conditionalFormatting sqref="B44:AD45 B48:AD48">
    <cfRule type="expression" dxfId="1216" priority="68">
      <formula>WEEKDAY(B$43,2)=7</formula>
    </cfRule>
    <cfRule type="expression" dxfId="1215" priority="70">
      <formula>WEEKDAY(B$43,2)=6</formula>
    </cfRule>
  </conditionalFormatting>
  <conditionalFormatting sqref="B52:AF53 B56:AF56">
    <cfRule type="expression" dxfId="1214" priority="73">
      <formula>WEEKDAY(B$51,2)=7</formula>
    </cfRule>
    <cfRule type="expression" dxfId="1213" priority="96">
      <formula>WEEKDAY(B$51,2)=6</formula>
    </cfRule>
  </conditionalFormatting>
  <conditionalFormatting sqref="C68:AF69 C72:AF72">
    <cfRule type="expression" dxfId="1212" priority="63">
      <formula>WEEKDAY(C$67,2)=7</formula>
    </cfRule>
    <cfRule type="expression" dxfId="1211" priority="64">
      <formula>WEEKDAY(C$67,2)=6</formula>
    </cfRule>
  </conditionalFormatting>
  <conditionalFormatting sqref="B76:AE77 B80:AE80">
    <cfRule type="expression" dxfId="1210" priority="94">
      <formula>WEEKDAY(B$75,2)=7</formula>
    </cfRule>
    <cfRule type="expression" dxfId="1209" priority="95">
      <formula>WEEKDAY(B$75,2)=6</formula>
    </cfRule>
  </conditionalFormatting>
  <conditionalFormatting sqref="B84:AF85 B88:AF88">
    <cfRule type="expression" dxfId="1208" priority="62">
      <formula>WEEKDAY(B$83,2)=7</formula>
    </cfRule>
    <cfRule type="expression" dxfId="1207" priority="65">
      <formula>WEEKDAY(B$83,2)=6</formula>
    </cfRule>
  </conditionalFormatting>
  <conditionalFormatting sqref="B92:AF93 B96:AF96">
    <cfRule type="expression" dxfId="1206" priority="92">
      <formula>WEEKDAY(B$91,2)=6</formula>
    </cfRule>
    <cfRule type="expression" dxfId="1205" priority="93">
      <formula>WEEKDAY(B$91,2)=7</formula>
    </cfRule>
  </conditionalFormatting>
  <conditionalFormatting sqref="B100:AE101 B104:AE104">
    <cfRule type="expression" dxfId="1204" priority="61">
      <formula>WEEKDAY(B$99,2)=7</formula>
    </cfRule>
    <cfRule type="expression" dxfId="1203" priority="91">
      <formula>WEEKDAY(B$99,2)=6</formula>
    </cfRule>
  </conditionalFormatting>
  <conditionalFormatting sqref="B108:C109 B112:C112 E112:AF112">
    <cfRule type="expression" dxfId="1202" priority="88">
      <formula>WEEKDAY(B$107,2)=7</formula>
    </cfRule>
    <cfRule type="expression" dxfId="1201" priority="90">
      <formula>WEEKDAY(B$107,2)=6</formula>
    </cfRule>
  </conditionalFormatting>
  <conditionalFormatting sqref="E108:AF109">
    <cfRule type="expression" dxfId="1200" priority="87">
      <formula>WEEKDAY(E$107,2)=7</formula>
    </cfRule>
    <cfRule type="expression" dxfId="1199" priority="89">
      <formula>WEEKDAY(E$107,2)=6</formula>
    </cfRule>
  </conditionalFormatting>
  <conditionalFormatting sqref="B116:AE117 B120:AE120">
    <cfRule type="expression" dxfId="1198" priority="81">
      <formula>WEEKDAY(B$115,2)=7</formula>
    </cfRule>
    <cfRule type="expression" dxfId="1197" priority="86">
      <formula>WEEKDAY(B$115,2)=6</formula>
    </cfRule>
  </conditionalFormatting>
  <conditionalFormatting sqref="B124:Y125 B128:Y128 AB128:AF128">
    <cfRule type="expression" dxfId="1196" priority="52">
      <formula>WEEKDAY(B$123,2)=6</formula>
    </cfRule>
    <cfRule type="expression" dxfId="1195" priority="80">
      <formula>WEEKDAY(B$123,2)=7</formula>
    </cfRule>
  </conditionalFormatting>
  <conditionalFormatting sqref="AB124:AF125">
    <cfRule type="expression" dxfId="1194" priority="28">
      <formula>WEEKDAY(AB$123,2)=6</formula>
    </cfRule>
    <cfRule type="expression" dxfId="1193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192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960D5000-688C-46C7-A7EE-C829B4EBB1F2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473A2E70-5615-4180-8DC9-FE33C58A4CA1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8FE0FF5C-7FB8-418C-8866-F849457DC0BD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361BB945-5026-42F6-9AC4-9A682985B8CF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A9583719-3D8D-44E4-805F-D9B212B6C4A9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F163DDB4-DFC9-4B5C-8A46-0BB12BC7E08B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C5106104-9878-4AE0-9342-A932FE5CC7A5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309C3917-1E57-4084-8355-77D215712C76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D5E3DFF7-9610-498A-BD16-D57947710203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FBBFADE9-6FBB-4655-9D16-3D31E2EDF549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FD4EFA80-AACF-4FF4-BCC2-873AD785EA55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D95472A6-F306-488D-9B78-BA3CBE95E14F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9BAC00C6-D0C7-4407-8C52-20503277F347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F7B2B5C9-7C70-4901-9637-E653D088DF06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A32070C6-8D91-431C-9678-A1DF72F7E688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4FFA7D4B-655F-459F-989B-C7AAB2FAE2E0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35166AC8-6B97-407D-911F-8042EA211EBF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F4CA2105-2B8D-402E-A02F-FE362F4547E2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87C3824E-E77B-416D-9E48-A68D2626B8B2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262BC18C-32F4-458F-A3B5-5A283E862A0B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94C59ADE-1657-4DE8-9224-A93585DD5F71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7208F990-790A-4E76-8A3B-E16FF334D1F0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702C64F3-D104-4FAB-985D-A4B896CE65AB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2F5AB49F-8EC6-4088-B208-4BB644878A62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A5E81B70-19FD-400F-99DE-35678272C10A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5E1007AB-78AE-4D8F-B978-59722EB87A76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EFD58C78-56A6-4434-9E0E-DAEC22529AEC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E3159294-BD55-4A63-A731-FEEA4680BF46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20D898DE-445C-43E5-BC8F-54DFED45AB45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2F648713-3528-4ED0-A0C0-C8440B0BB514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01F364EA-CFE2-4196-9875-26467609871C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9716E974-0886-40BC-8A3D-6F5BA4962DBA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2AF55532-D895-46F8-8833-CF0F112DD958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5A336317-E840-4796-9667-E81B37422B7B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BB9BCA97-F400-487E-83A4-3A4196C99C00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40878D48-E7EC-4EB2-AC37-470BF5ED0A5D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690BA8A7-EDAF-48D0-9312-D1F956E8C2F1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B2EB3C69-B3D3-4336-A2B9-AA54C23C9568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A7CA9EDF-C8B6-4109-A6EF-7378BBA21357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420D5917-045A-4A30-8DFF-D4E4EED3605A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j</v>
      </c>
      <c r="T6" s="8" t="s">
        <v>51</v>
      </c>
    </row>
    <row r="8" spans="1:27" x14ac:dyDescent="0.2">
      <c r="A8" s="70" t="s">
        <v>73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1151" priority="71" stopIfTrue="1" operator="greaterThan">
      <formula>10</formula>
    </cfRule>
    <cfRule type="cellIs" dxfId="1150" priority="72" stopIfTrue="1" operator="greaterThan">
      <formula>10</formula>
    </cfRule>
  </conditionalFormatting>
  <conditionalFormatting sqref="B46:AD46">
    <cfRule type="cellIs" dxfId="1149" priority="26" stopIfTrue="1" operator="greaterThan">
      <formula>10</formula>
    </cfRule>
    <cfRule type="cellIs" dxfId="1148" priority="39" stopIfTrue="1" operator="greaterThan">
      <formula>10</formula>
    </cfRule>
  </conditionalFormatting>
  <conditionalFormatting sqref="B54:AF54">
    <cfRule type="cellIs" dxfId="1147" priority="43" stopIfTrue="1" operator="greaterThan">
      <formula>10</formula>
    </cfRule>
    <cfRule type="cellIs" dxfId="1146" priority="44" stopIfTrue="1" operator="greaterThan">
      <formula>10</formula>
    </cfRule>
  </conditionalFormatting>
  <conditionalFormatting sqref="B62:AE62">
    <cfRule type="cellIs" dxfId="1145" priority="42" stopIfTrue="1" operator="greaterThan">
      <formula>10</formula>
    </cfRule>
    <cfRule type="cellIs" dxfId="1144" priority="45" stopIfTrue="1" operator="greaterThan">
      <formula>10</formula>
    </cfRule>
  </conditionalFormatting>
  <conditionalFormatting sqref="B70:AF70">
    <cfRule type="cellIs" dxfId="1143" priority="36" stopIfTrue="1" operator="greaterThan">
      <formula>10</formula>
    </cfRule>
    <cfRule type="cellIs" dxfId="1142" priority="41" stopIfTrue="1" operator="greaterThan">
      <formula>10</formula>
    </cfRule>
  </conditionalFormatting>
  <conditionalFormatting sqref="B78:AE78">
    <cfRule type="cellIs" dxfId="1141" priority="35" stopIfTrue="1" operator="greaterThan">
      <formula>10</formula>
    </cfRule>
    <cfRule type="cellIs" dxfId="1140" priority="40" stopIfTrue="1" operator="greaterThan">
      <formula>10</formula>
    </cfRule>
  </conditionalFormatting>
  <conditionalFormatting sqref="C86:AF86">
    <cfRule type="cellIs" dxfId="1139" priority="50" stopIfTrue="1" operator="greaterThan">
      <formula>10</formula>
    </cfRule>
    <cfRule type="cellIs" dxfId="1138" priority="51" stopIfTrue="1" operator="greaterThan">
      <formula>10</formula>
    </cfRule>
  </conditionalFormatting>
  <conditionalFormatting sqref="B94:AF94">
    <cfRule type="cellIs" dxfId="1137" priority="33" stopIfTrue="1" operator="greaterThan">
      <formula>10</formula>
    </cfRule>
    <cfRule type="cellIs" dxfId="1136" priority="59" stopIfTrue="1" operator="greaterThan">
      <formula>10</formula>
    </cfRule>
  </conditionalFormatting>
  <conditionalFormatting sqref="B102:AE102">
    <cfRule type="cellIs" dxfId="1135" priority="19" stopIfTrue="1" operator="greaterThan">
      <formula>10</formula>
    </cfRule>
    <cfRule type="cellIs" dxfId="1134" priority="32" stopIfTrue="1" operator="greaterThan">
      <formula>10</formula>
    </cfRule>
  </conditionalFormatting>
  <conditionalFormatting sqref="B110:AF110">
    <cfRule type="cellIs" dxfId="1133" priority="17" stopIfTrue="1" operator="greaterThan">
      <formula>10</formula>
    </cfRule>
    <cfRule type="cellIs" dxfId="1132" priority="18" stopIfTrue="1" operator="greaterThan">
      <formula>10</formula>
    </cfRule>
  </conditionalFormatting>
  <conditionalFormatting sqref="B118:AF118">
    <cfRule type="cellIs" dxfId="1131" priority="16" stopIfTrue="1" operator="greaterThan">
      <formula>10</formula>
    </cfRule>
    <cfRule type="cellIs" dxfId="1130" priority="29" stopIfTrue="1" operator="greaterThan">
      <formula>10</formula>
    </cfRule>
  </conditionalFormatting>
  <conditionalFormatting sqref="B126:AF126">
    <cfRule type="cellIs" dxfId="1129" priority="14" stopIfTrue="1" operator="greaterThan">
      <formula>10</formula>
    </cfRule>
    <cfRule type="cellIs" dxfId="1128" priority="15" stopIfTrue="1" operator="greaterThan">
      <formula>10</formula>
    </cfRule>
  </conditionalFormatting>
  <conditionalFormatting sqref="B86">
    <cfRule type="cellIs" dxfId="1127" priority="21" stopIfTrue="1" operator="greaterThan">
      <formula>10</formula>
    </cfRule>
    <cfRule type="cellIs" dxfId="1126" priority="34" stopIfTrue="1" operator="greaterThan">
      <formula>10</formula>
    </cfRule>
  </conditionalFormatting>
  <conditionalFormatting sqref="C36:AF37 C40:AF40">
    <cfRule type="expression" dxfId="1125" priority="74">
      <formula>WEEKDAY(C$35,2)=6</formula>
    </cfRule>
    <cfRule type="expression" dxfId="1124" priority="75">
      <formula>WEEKDAY(C$35,2)=7</formula>
    </cfRule>
  </conditionalFormatting>
  <conditionalFormatting sqref="B11:Y11">
    <cfRule type="expression" dxfId="1123" priority="48">
      <formula>IF(B$12&gt;0,$B$18*52/12*(1-B$12)&lt;B$11,)</formula>
    </cfRule>
  </conditionalFormatting>
  <conditionalFormatting sqref="B60:AE61 B64:AE64">
    <cfRule type="expression" dxfId="1122" priority="66">
      <formula>WEEKDAY(B$59,2)=7</formula>
    </cfRule>
    <cfRule type="expression" dxfId="1121" priority="67">
      <formula>WEEKDAY(B$59,2)=6</formula>
    </cfRule>
  </conditionalFormatting>
  <conditionalFormatting sqref="B44:AD45 B48:AD48">
    <cfRule type="expression" dxfId="1120" priority="68">
      <formula>WEEKDAY(B$43,2)=7</formula>
    </cfRule>
    <cfRule type="expression" dxfId="1119" priority="70">
      <formula>WEEKDAY(B$43,2)=6</formula>
    </cfRule>
  </conditionalFormatting>
  <conditionalFormatting sqref="B52:AF53 B56:AF56">
    <cfRule type="expression" dxfId="1118" priority="73">
      <formula>WEEKDAY(B$51,2)=7</formula>
    </cfRule>
    <cfRule type="expression" dxfId="1117" priority="96">
      <formula>WEEKDAY(B$51,2)=6</formula>
    </cfRule>
  </conditionalFormatting>
  <conditionalFormatting sqref="C68:AF69 C72:AF72">
    <cfRule type="expression" dxfId="1116" priority="63">
      <formula>WEEKDAY(C$67,2)=7</formula>
    </cfRule>
    <cfRule type="expression" dxfId="1115" priority="64">
      <formula>WEEKDAY(C$67,2)=6</formula>
    </cfRule>
  </conditionalFormatting>
  <conditionalFormatting sqref="B76:AE77 B80:AE80">
    <cfRule type="expression" dxfId="1114" priority="94">
      <formula>WEEKDAY(B$75,2)=7</formula>
    </cfRule>
    <cfRule type="expression" dxfId="1113" priority="95">
      <formula>WEEKDAY(B$75,2)=6</formula>
    </cfRule>
  </conditionalFormatting>
  <conditionalFormatting sqref="B84:AF85 B88:AF88">
    <cfRule type="expression" dxfId="1112" priority="62">
      <formula>WEEKDAY(B$83,2)=7</formula>
    </cfRule>
    <cfRule type="expression" dxfId="1111" priority="65">
      <formula>WEEKDAY(B$83,2)=6</formula>
    </cfRule>
  </conditionalFormatting>
  <conditionalFormatting sqref="B92:AF93 B96:AF96">
    <cfRule type="expression" dxfId="1110" priority="92">
      <formula>WEEKDAY(B$91,2)=6</formula>
    </cfRule>
    <cfRule type="expression" dxfId="1109" priority="93">
      <formula>WEEKDAY(B$91,2)=7</formula>
    </cfRule>
  </conditionalFormatting>
  <conditionalFormatting sqref="B100:AE101 B104:AE104">
    <cfRule type="expression" dxfId="1108" priority="61">
      <formula>WEEKDAY(B$99,2)=7</formula>
    </cfRule>
    <cfRule type="expression" dxfId="1107" priority="91">
      <formula>WEEKDAY(B$99,2)=6</formula>
    </cfRule>
  </conditionalFormatting>
  <conditionalFormatting sqref="B108:C109 B112:C112 E112:AF112">
    <cfRule type="expression" dxfId="1106" priority="88">
      <formula>WEEKDAY(B$107,2)=7</formula>
    </cfRule>
    <cfRule type="expression" dxfId="1105" priority="90">
      <formula>WEEKDAY(B$107,2)=6</formula>
    </cfRule>
  </conditionalFormatting>
  <conditionalFormatting sqref="E108:AF109">
    <cfRule type="expression" dxfId="1104" priority="87">
      <formula>WEEKDAY(E$107,2)=7</formula>
    </cfRule>
    <cfRule type="expression" dxfId="1103" priority="89">
      <formula>WEEKDAY(E$107,2)=6</formula>
    </cfRule>
  </conditionalFormatting>
  <conditionalFormatting sqref="B116:AE117 B120:AE120">
    <cfRule type="expression" dxfId="1102" priority="81">
      <formula>WEEKDAY(B$115,2)=7</formula>
    </cfRule>
    <cfRule type="expression" dxfId="1101" priority="86">
      <formula>WEEKDAY(B$115,2)=6</formula>
    </cfRule>
  </conditionalFormatting>
  <conditionalFormatting sqref="B124:Y125 B128:Y128 AB128:AF128">
    <cfRule type="expression" dxfId="1100" priority="52">
      <formula>WEEKDAY(B$123,2)=6</formula>
    </cfRule>
    <cfRule type="expression" dxfId="1099" priority="80">
      <formula>WEEKDAY(B$123,2)=7</formula>
    </cfRule>
  </conditionalFormatting>
  <conditionalFormatting sqref="AB124:AF125">
    <cfRule type="expression" dxfId="1098" priority="28">
      <formula>WEEKDAY(AB$123,2)=6</formula>
    </cfRule>
    <cfRule type="expression" dxfId="1097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096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123296AB-6743-4FC3-BBCC-CEDDBE4D32A2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7DEA5997-42CF-4322-83A6-950D30295515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60200F16-D670-4A5F-B30E-45E9B347FE1D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AB444619-BF22-4B41-8773-138ADC109471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45A7E765-B63F-4F68-BA9F-47CCD98EF6C3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CA07A954-D787-468D-87E4-4EEEE190C741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1491F51A-56E1-47C2-BF37-A8B2A93C0C83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74BEC64A-49C6-4E34-BB6E-6ED09BEC1C4A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105FF4B1-1A56-4153-A098-7710358858E0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D93F6B10-4200-4549-ACDB-39149DA46E94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871D45A2-41CE-48FD-9BF5-76065FA37D60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0E24D334-C1B5-4CD9-907E-D834503C56ED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264A7E49-3F9D-4284-BFBD-82F5A3002DD3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976E3ADC-BEEE-4CE8-B4A0-124F616D4A33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906E7AA9-5E13-4B86-B968-971F2E3CD7FF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A609119D-26A2-4E23-8860-618453A32CC5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0544F188-566D-4EAE-9AE8-521F619753D8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71A010FB-1E2A-4FBB-9B9B-A0C18B9CA282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9BC2F19D-112C-411A-8B7D-8AC66EC64943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58EA6ECA-0E2B-4691-B6AE-5756AF382443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6E8951F4-9265-42AD-9BB9-00832E91B55B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90DC5345-0A5A-43FB-A604-E0EC3BBE2A84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A3E6A4F6-CD87-4A3D-BF67-8C794621F84D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429F164B-5729-4E9C-95C9-B0F7713F2292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9DB8C5BA-1CFA-499C-AB26-EDD640852D44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650F751E-48BD-402E-90A9-9D1DCA35D94B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D78B0BC7-FF79-4F05-B639-CEFBDCAFF7CB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5E2C42A5-6204-4E51-BC5A-C3E9A72E9445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89DECC9E-0BD2-41C3-922B-AA655F9760EC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9FDBBD6F-0A96-4C3B-ACDF-514532B39257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27ED58DA-DDF5-4069-8132-652381E3528D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FAB4FEBE-1419-40D7-9DF8-8C8E01AF007F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2A2E3690-9C6C-4DD4-B638-8ED849CAA2FE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0799BDF4-5490-4BC5-A72B-FE384E36C1A9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AFFEC198-5F9E-4235-8C7B-38DD0581351E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79674BE0-E51D-452F-B576-AAD67D1D1299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C5AFE046-B024-476C-8D3C-4A539D5F0A96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8815E806-11BB-4DFC-BDE6-DA5716EE8A68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D26C49B9-452C-4576-BE69-813B6F702DC3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9B7B0C57-F0A4-446E-89EA-6F04B1C86E10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k</v>
      </c>
      <c r="T6" s="8" t="s">
        <v>51</v>
      </c>
    </row>
    <row r="8" spans="1:27" x14ac:dyDescent="0.2">
      <c r="A8" s="70" t="s">
        <v>74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1055" priority="71" stopIfTrue="1" operator="greaterThan">
      <formula>10</formula>
    </cfRule>
    <cfRule type="cellIs" dxfId="1054" priority="72" stopIfTrue="1" operator="greaterThan">
      <formula>10</formula>
    </cfRule>
  </conditionalFormatting>
  <conditionalFormatting sqref="B46:AD46">
    <cfRule type="cellIs" dxfId="1053" priority="26" stopIfTrue="1" operator="greaterThan">
      <formula>10</formula>
    </cfRule>
    <cfRule type="cellIs" dxfId="1052" priority="39" stopIfTrue="1" operator="greaterThan">
      <formula>10</formula>
    </cfRule>
  </conditionalFormatting>
  <conditionalFormatting sqref="B54:AF54">
    <cfRule type="cellIs" dxfId="1051" priority="43" stopIfTrue="1" operator="greaterThan">
      <formula>10</formula>
    </cfRule>
    <cfRule type="cellIs" dxfId="1050" priority="44" stopIfTrue="1" operator="greaterThan">
      <formula>10</formula>
    </cfRule>
  </conditionalFormatting>
  <conditionalFormatting sqref="B62:AE62">
    <cfRule type="cellIs" dxfId="1049" priority="42" stopIfTrue="1" operator="greaterThan">
      <formula>10</formula>
    </cfRule>
    <cfRule type="cellIs" dxfId="1048" priority="45" stopIfTrue="1" operator="greaterThan">
      <formula>10</formula>
    </cfRule>
  </conditionalFormatting>
  <conditionalFormatting sqref="B70:AF70">
    <cfRule type="cellIs" dxfId="1047" priority="36" stopIfTrue="1" operator="greaterThan">
      <formula>10</formula>
    </cfRule>
    <cfRule type="cellIs" dxfId="1046" priority="41" stopIfTrue="1" operator="greaterThan">
      <formula>10</formula>
    </cfRule>
  </conditionalFormatting>
  <conditionalFormatting sqref="B78:AE78">
    <cfRule type="cellIs" dxfId="1045" priority="35" stopIfTrue="1" operator="greaterThan">
      <formula>10</formula>
    </cfRule>
    <cfRule type="cellIs" dxfId="1044" priority="40" stopIfTrue="1" operator="greaterThan">
      <formula>10</formula>
    </cfRule>
  </conditionalFormatting>
  <conditionalFormatting sqref="C86:AF86">
    <cfRule type="cellIs" dxfId="1043" priority="50" stopIfTrue="1" operator="greaterThan">
      <formula>10</formula>
    </cfRule>
    <cfRule type="cellIs" dxfId="1042" priority="51" stopIfTrue="1" operator="greaterThan">
      <formula>10</formula>
    </cfRule>
  </conditionalFormatting>
  <conditionalFormatting sqref="B94:AF94">
    <cfRule type="cellIs" dxfId="1041" priority="33" stopIfTrue="1" operator="greaterThan">
      <formula>10</formula>
    </cfRule>
    <cfRule type="cellIs" dxfId="1040" priority="59" stopIfTrue="1" operator="greaterThan">
      <formula>10</formula>
    </cfRule>
  </conditionalFormatting>
  <conditionalFormatting sqref="B102:AE102">
    <cfRule type="cellIs" dxfId="1039" priority="19" stopIfTrue="1" operator="greaterThan">
      <formula>10</formula>
    </cfRule>
    <cfRule type="cellIs" dxfId="1038" priority="32" stopIfTrue="1" operator="greaterThan">
      <formula>10</formula>
    </cfRule>
  </conditionalFormatting>
  <conditionalFormatting sqref="B110:AF110">
    <cfRule type="cellIs" dxfId="1037" priority="17" stopIfTrue="1" operator="greaterThan">
      <formula>10</formula>
    </cfRule>
    <cfRule type="cellIs" dxfId="1036" priority="18" stopIfTrue="1" operator="greaterThan">
      <formula>10</formula>
    </cfRule>
  </conditionalFormatting>
  <conditionalFormatting sqref="B118:AF118">
    <cfRule type="cellIs" dxfId="1035" priority="16" stopIfTrue="1" operator="greaterThan">
      <formula>10</formula>
    </cfRule>
    <cfRule type="cellIs" dxfId="1034" priority="29" stopIfTrue="1" operator="greaterThan">
      <formula>10</formula>
    </cfRule>
  </conditionalFormatting>
  <conditionalFormatting sqref="B126:AF126">
    <cfRule type="cellIs" dxfId="1033" priority="14" stopIfTrue="1" operator="greaterThan">
      <formula>10</formula>
    </cfRule>
    <cfRule type="cellIs" dxfId="1032" priority="15" stopIfTrue="1" operator="greaterThan">
      <formula>10</formula>
    </cfRule>
  </conditionalFormatting>
  <conditionalFormatting sqref="B86">
    <cfRule type="cellIs" dxfId="1031" priority="21" stopIfTrue="1" operator="greaterThan">
      <formula>10</formula>
    </cfRule>
    <cfRule type="cellIs" dxfId="1030" priority="34" stopIfTrue="1" operator="greaterThan">
      <formula>10</formula>
    </cfRule>
  </conditionalFormatting>
  <conditionalFormatting sqref="C36:AF37 C40:AF40">
    <cfRule type="expression" dxfId="1029" priority="74">
      <formula>WEEKDAY(C$35,2)=6</formula>
    </cfRule>
    <cfRule type="expression" dxfId="1028" priority="75">
      <formula>WEEKDAY(C$35,2)=7</formula>
    </cfRule>
  </conditionalFormatting>
  <conditionalFormatting sqref="B11:Y11">
    <cfRule type="expression" dxfId="1027" priority="48">
      <formula>IF(B$12&gt;0,$B$18*52/12*(1-B$12)&lt;B$11,)</formula>
    </cfRule>
  </conditionalFormatting>
  <conditionalFormatting sqref="B60:AE61 B64:AE64">
    <cfRule type="expression" dxfId="1026" priority="66">
      <formula>WEEKDAY(B$59,2)=7</formula>
    </cfRule>
    <cfRule type="expression" dxfId="1025" priority="67">
      <formula>WEEKDAY(B$59,2)=6</formula>
    </cfRule>
  </conditionalFormatting>
  <conditionalFormatting sqref="B44:AD45 B48:AD48">
    <cfRule type="expression" dxfId="1024" priority="68">
      <formula>WEEKDAY(B$43,2)=7</formula>
    </cfRule>
    <cfRule type="expression" dxfId="1023" priority="70">
      <formula>WEEKDAY(B$43,2)=6</formula>
    </cfRule>
  </conditionalFormatting>
  <conditionalFormatting sqref="B52:AF53 B56:AF56">
    <cfRule type="expression" dxfId="1022" priority="73">
      <formula>WEEKDAY(B$51,2)=7</formula>
    </cfRule>
    <cfRule type="expression" dxfId="1021" priority="96">
      <formula>WEEKDAY(B$51,2)=6</formula>
    </cfRule>
  </conditionalFormatting>
  <conditionalFormatting sqref="C68:AF69 C72:AF72">
    <cfRule type="expression" dxfId="1020" priority="63">
      <formula>WEEKDAY(C$67,2)=7</formula>
    </cfRule>
    <cfRule type="expression" dxfId="1019" priority="64">
      <formula>WEEKDAY(C$67,2)=6</formula>
    </cfRule>
  </conditionalFormatting>
  <conditionalFormatting sqref="B76:AE77 B80:AE80">
    <cfRule type="expression" dxfId="1018" priority="94">
      <formula>WEEKDAY(B$75,2)=7</formula>
    </cfRule>
    <cfRule type="expression" dxfId="1017" priority="95">
      <formula>WEEKDAY(B$75,2)=6</formula>
    </cfRule>
  </conditionalFormatting>
  <conditionalFormatting sqref="B84:AF85 B88:AF88">
    <cfRule type="expression" dxfId="1016" priority="62">
      <formula>WEEKDAY(B$83,2)=7</formula>
    </cfRule>
    <cfRule type="expression" dxfId="1015" priority="65">
      <formula>WEEKDAY(B$83,2)=6</formula>
    </cfRule>
  </conditionalFormatting>
  <conditionalFormatting sqref="B92:AF93 B96:AF96">
    <cfRule type="expression" dxfId="1014" priority="92">
      <formula>WEEKDAY(B$91,2)=6</formula>
    </cfRule>
    <cfRule type="expression" dxfId="1013" priority="93">
      <formula>WEEKDAY(B$91,2)=7</formula>
    </cfRule>
  </conditionalFormatting>
  <conditionalFormatting sqref="B100:AE101 B104:AE104">
    <cfRule type="expression" dxfId="1012" priority="61">
      <formula>WEEKDAY(B$99,2)=7</formula>
    </cfRule>
    <cfRule type="expression" dxfId="1011" priority="91">
      <formula>WEEKDAY(B$99,2)=6</formula>
    </cfRule>
  </conditionalFormatting>
  <conditionalFormatting sqref="B108:C109 B112:C112 E112:AF112">
    <cfRule type="expression" dxfId="1010" priority="88">
      <formula>WEEKDAY(B$107,2)=7</formula>
    </cfRule>
    <cfRule type="expression" dxfId="1009" priority="90">
      <formula>WEEKDAY(B$107,2)=6</formula>
    </cfRule>
  </conditionalFormatting>
  <conditionalFormatting sqref="E108:AF109">
    <cfRule type="expression" dxfId="1008" priority="87">
      <formula>WEEKDAY(E$107,2)=7</formula>
    </cfRule>
    <cfRule type="expression" dxfId="1007" priority="89">
      <formula>WEEKDAY(E$107,2)=6</formula>
    </cfRule>
  </conditionalFormatting>
  <conditionalFormatting sqref="B116:AE117 B120:AE120">
    <cfRule type="expression" dxfId="1006" priority="81">
      <formula>WEEKDAY(B$115,2)=7</formula>
    </cfRule>
    <cfRule type="expression" dxfId="1005" priority="86">
      <formula>WEEKDAY(B$115,2)=6</formula>
    </cfRule>
  </conditionalFormatting>
  <conditionalFormatting sqref="B124:Y125 B128:Y128 AB128:AF128">
    <cfRule type="expression" dxfId="1004" priority="52">
      <formula>WEEKDAY(B$123,2)=6</formula>
    </cfRule>
    <cfRule type="expression" dxfId="1003" priority="80">
      <formula>WEEKDAY(B$123,2)=7</formula>
    </cfRule>
  </conditionalFormatting>
  <conditionalFormatting sqref="AB124:AF125">
    <cfRule type="expression" dxfId="1002" priority="28">
      <formula>WEEKDAY(AB$123,2)=6</formula>
    </cfRule>
    <cfRule type="expression" dxfId="1001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000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EE5C5126-385E-4D8E-B5C5-94CD8BB5A12A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54CF09B1-5226-4A0C-96D4-3411A7AF1872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21B55C87-B0EF-4EE7-8D0B-9739B8BD2058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733F0F17-91E9-4BA0-95A8-E78A48ED7ADD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051B86AB-C833-4DAF-BE57-1E4336BB7EB2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16584EF4-E1F9-4298-A969-2D6BF04602E8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A209C7DF-1893-4FF2-8AF2-1A5773378FA7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FB3264BD-80DD-4F87-A360-18322948D8E8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6ECD4D8C-8102-452A-8E5A-DCCB523EEFCC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6AB7A393-0775-4327-9FC2-0789429265C7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6FE447A1-72C0-4D9A-917B-B914EA2005B5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332B42F5-3DFE-44CB-9267-FA4E48EA950A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DC8EDA97-D639-4345-BB54-4F36CF0F2DD7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C94B1CE0-02B2-4D0C-8B66-F7EF13833AC1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37144EA5-A2CA-47B4-B51F-7D098C2FC828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0E4AD27B-60E2-4DC5-9774-FF48C38F55EC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4F3FC2D8-52DB-4B6A-A531-E92A722A2CE8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F40FDDEB-6428-41A0-B20F-861897F3B472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44AC043E-BB36-4E17-9B41-9985A215D778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74BA7816-6883-4126-AF3D-B48A5AB119D6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7E8182DD-1FEB-4547-8AF7-0758C5BA1D62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722C8012-AE97-461C-A1ED-BB417A9C0D6A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4D698BEC-1B72-4110-ACFA-346EFCF00087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09025388-1D78-422B-98FF-B84536B192E7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6BC988D8-1371-4390-A6AD-1714C502654E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70B1F751-AE4C-4DFE-B567-614E37B00ACE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BF81DB13-6653-48E9-B75A-D6C8E275E435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6103291C-40C9-4A23-8AE7-376C062B6183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C9A87920-ABD5-4D3E-91B5-5B68BA7C9A47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FCCD1D7F-53E4-4BB7-B162-E25FE7A899A9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6E6CEBEB-78EE-4460-B485-8C5625E9F4FA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6F7CE3E3-ABA4-497D-804D-126D70A133CC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AD571D77-4DD6-4761-95FE-2FC183E52CB0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FE63B525-9237-412B-A0DC-9515D0BA373C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42016B8B-AA7A-4332-826D-4A13ECFE0CE8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759FC70D-9792-47FB-85DD-0D6D882A2C92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965D9885-C3DB-4AC3-952C-E5741B8254E9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3D416896-3FB4-46FB-8B9F-4B2D12F2D6C6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76745663-4B88-41FF-A34A-67E47F2B8330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426C264D-7657-4DEE-A289-3991113E62A6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l</v>
      </c>
      <c r="T6" s="8" t="s">
        <v>51</v>
      </c>
    </row>
    <row r="8" spans="1:27" x14ac:dyDescent="0.2">
      <c r="A8" s="70" t="s">
        <v>75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959" priority="71" stopIfTrue="1" operator="greaterThan">
      <formula>10</formula>
    </cfRule>
    <cfRule type="cellIs" dxfId="958" priority="72" stopIfTrue="1" operator="greaterThan">
      <formula>10</formula>
    </cfRule>
  </conditionalFormatting>
  <conditionalFormatting sqref="B46:AD46">
    <cfRule type="cellIs" dxfId="957" priority="26" stopIfTrue="1" operator="greaterThan">
      <formula>10</formula>
    </cfRule>
    <cfRule type="cellIs" dxfId="956" priority="39" stopIfTrue="1" operator="greaterThan">
      <formula>10</formula>
    </cfRule>
  </conditionalFormatting>
  <conditionalFormatting sqref="B54:AF54">
    <cfRule type="cellIs" dxfId="955" priority="43" stopIfTrue="1" operator="greaterThan">
      <formula>10</formula>
    </cfRule>
    <cfRule type="cellIs" dxfId="954" priority="44" stopIfTrue="1" operator="greaterThan">
      <formula>10</formula>
    </cfRule>
  </conditionalFormatting>
  <conditionalFormatting sqref="B62:AE62">
    <cfRule type="cellIs" dxfId="953" priority="42" stopIfTrue="1" operator="greaterThan">
      <formula>10</formula>
    </cfRule>
    <cfRule type="cellIs" dxfId="952" priority="45" stopIfTrue="1" operator="greaterThan">
      <formula>10</formula>
    </cfRule>
  </conditionalFormatting>
  <conditionalFormatting sqref="B70:AF70">
    <cfRule type="cellIs" dxfId="951" priority="36" stopIfTrue="1" operator="greaterThan">
      <formula>10</formula>
    </cfRule>
    <cfRule type="cellIs" dxfId="950" priority="41" stopIfTrue="1" operator="greaterThan">
      <formula>10</formula>
    </cfRule>
  </conditionalFormatting>
  <conditionalFormatting sqref="B78:AE78">
    <cfRule type="cellIs" dxfId="949" priority="35" stopIfTrue="1" operator="greaterThan">
      <formula>10</formula>
    </cfRule>
    <cfRule type="cellIs" dxfId="948" priority="40" stopIfTrue="1" operator="greaterThan">
      <formula>10</formula>
    </cfRule>
  </conditionalFormatting>
  <conditionalFormatting sqref="C86:AF86">
    <cfRule type="cellIs" dxfId="947" priority="50" stopIfTrue="1" operator="greaterThan">
      <formula>10</formula>
    </cfRule>
    <cfRule type="cellIs" dxfId="946" priority="51" stopIfTrue="1" operator="greaterThan">
      <formula>10</formula>
    </cfRule>
  </conditionalFormatting>
  <conditionalFormatting sqref="B94:AF94">
    <cfRule type="cellIs" dxfId="945" priority="33" stopIfTrue="1" operator="greaterThan">
      <formula>10</formula>
    </cfRule>
    <cfRule type="cellIs" dxfId="944" priority="59" stopIfTrue="1" operator="greaterThan">
      <formula>10</formula>
    </cfRule>
  </conditionalFormatting>
  <conditionalFormatting sqref="B102:AE102">
    <cfRule type="cellIs" dxfId="943" priority="19" stopIfTrue="1" operator="greaterThan">
      <formula>10</formula>
    </cfRule>
    <cfRule type="cellIs" dxfId="942" priority="32" stopIfTrue="1" operator="greaterThan">
      <formula>10</formula>
    </cfRule>
  </conditionalFormatting>
  <conditionalFormatting sqref="B110:AF110">
    <cfRule type="cellIs" dxfId="941" priority="17" stopIfTrue="1" operator="greaterThan">
      <formula>10</formula>
    </cfRule>
    <cfRule type="cellIs" dxfId="940" priority="18" stopIfTrue="1" operator="greaterThan">
      <formula>10</formula>
    </cfRule>
  </conditionalFormatting>
  <conditionalFormatting sqref="B118:AF118">
    <cfRule type="cellIs" dxfId="939" priority="16" stopIfTrue="1" operator="greaterThan">
      <formula>10</formula>
    </cfRule>
    <cfRule type="cellIs" dxfId="938" priority="29" stopIfTrue="1" operator="greaterThan">
      <formula>10</formula>
    </cfRule>
  </conditionalFormatting>
  <conditionalFormatting sqref="B126:AF126">
    <cfRule type="cellIs" dxfId="937" priority="14" stopIfTrue="1" operator="greaterThan">
      <formula>10</formula>
    </cfRule>
    <cfRule type="cellIs" dxfId="936" priority="15" stopIfTrue="1" operator="greaterThan">
      <formula>10</formula>
    </cfRule>
  </conditionalFormatting>
  <conditionalFormatting sqref="B86">
    <cfRule type="cellIs" dxfId="935" priority="21" stopIfTrue="1" operator="greaterThan">
      <formula>10</formula>
    </cfRule>
    <cfRule type="cellIs" dxfId="934" priority="34" stopIfTrue="1" operator="greaterThan">
      <formula>10</formula>
    </cfRule>
  </conditionalFormatting>
  <conditionalFormatting sqref="C36:AF37 C40:AF40">
    <cfRule type="expression" dxfId="933" priority="74">
      <formula>WEEKDAY(C$35,2)=6</formula>
    </cfRule>
    <cfRule type="expression" dxfId="932" priority="75">
      <formula>WEEKDAY(C$35,2)=7</formula>
    </cfRule>
  </conditionalFormatting>
  <conditionalFormatting sqref="B11:Y11">
    <cfRule type="expression" dxfId="931" priority="48">
      <formula>IF(B$12&gt;0,$B$18*52/12*(1-B$12)&lt;B$11,)</formula>
    </cfRule>
  </conditionalFormatting>
  <conditionalFormatting sqref="B60:AE61 B64:AE64">
    <cfRule type="expression" dxfId="930" priority="66">
      <formula>WEEKDAY(B$59,2)=7</formula>
    </cfRule>
    <cfRule type="expression" dxfId="929" priority="67">
      <formula>WEEKDAY(B$59,2)=6</formula>
    </cfRule>
  </conditionalFormatting>
  <conditionalFormatting sqref="B44:AD45 B48:AD48">
    <cfRule type="expression" dxfId="928" priority="68">
      <formula>WEEKDAY(B$43,2)=7</formula>
    </cfRule>
    <cfRule type="expression" dxfId="927" priority="70">
      <formula>WEEKDAY(B$43,2)=6</formula>
    </cfRule>
  </conditionalFormatting>
  <conditionalFormatting sqref="B52:AF53 B56:AF56">
    <cfRule type="expression" dxfId="926" priority="73">
      <formula>WEEKDAY(B$51,2)=7</formula>
    </cfRule>
    <cfRule type="expression" dxfId="925" priority="96">
      <formula>WEEKDAY(B$51,2)=6</formula>
    </cfRule>
  </conditionalFormatting>
  <conditionalFormatting sqref="C68:AF69 C72:AF72">
    <cfRule type="expression" dxfId="924" priority="63">
      <formula>WEEKDAY(C$67,2)=7</formula>
    </cfRule>
    <cfRule type="expression" dxfId="923" priority="64">
      <formula>WEEKDAY(C$67,2)=6</formula>
    </cfRule>
  </conditionalFormatting>
  <conditionalFormatting sqref="B76:AE77 B80:AE80">
    <cfRule type="expression" dxfId="922" priority="94">
      <formula>WEEKDAY(B$75,2)=7</formula>
    </cfRule>
    <cfRule type="expression" dxfId="921" priority="95">
      <formula>WEEKDAY(B$75,2)=6</formula>
    </cfRule>
  </conditionalFormatting>
  <conditionalFormatting sqref="B84:AF85 B88:AF88">
    <cfRule type="expression" dxfId="920" priority="62">
      <formula>WEEKDAY(B$83,2)=7</formula>
    </cfRule>
    <cfRule type="expression" dxfId="919" priority="65">
      <formula>WEEKDAY(B$83,2)=6</formula>
    </cfRule>
  </conditionalFormatting>
  <conditionalFormatting sqref="B92:AF93 B96:AF96">
    <cfRule type="expression" dxfId="918" priority="92">
      <formula>WEEKDAY(B$91,2)=6</formula>
    </cfRule>
    <cfRule type="expression" dxfId="917" priority="93">
      <formula>WEEKDAY(B$91,2)=7</formula>
    </cfRule>
  </conditionalFormatting>
  <conditionalFormatting sqref="B100:AE101 B104:AE104">
    <cfRule type="expression" dxfId="916" priority="61">
      <formula>WEEKDAY(B$99,2)=7</formula>
    </cfRule>
    <cfRule type="expression" dxfId="915" priority="91">
      <formula>WEEKDAY(B$99,2)=6</formula>
    </cfRule>
  </conditionalFormatting>
  <conditionalFormatting sqref="B108:C109 B112:C112 E112:AF112">
    <cfRule type="expression" dxfId="914" priority="88">
      <formula>WEEKDAY(B$107,2)=7</formula>
    </cfRule>
    <cfRule type="expression" dxfId="913" priority="90">
      <formula>WEEKDAY(B$107,2)=6</formula>
    </cfRule>
  </conditionalFormatting>
  <conditionalFormatting sqref="E108:AF109">
    <cfRule type="expression" dxfId="912" priority="87">
      <formula>WEEKDAY(E$107,2)=7</formula>
    </cfRule>
    <cfRule type="expression" dxfId="911" priority="89">
      <formula>WEEKDAY(E$107,2)=6</formula>
    </cfRule>
  </conditionalFormatting>
  <conditionalFormatting sqref="B116:AE117 B120:AE120">
    <cfRule type="expression" dxfId="910" priority="81">
      <formula>WEEKDAY(B$115,2)=7</formula>
    </cfRule>
    <cfRule type="expression" dxfId="909" priority="86">
      <formula>WEEKDAY(B$115,2)=6</formula>
    </cfRule>
  </conditionalFormatting>
  <conditionalFormatting sqref="B124:Y125 B128:Y128 AB128:AF128">
    <cfRule type="expression" dxfId="908" priority="52">
      <formula>WEEKDAY(B$123,2)=6</formula>
    </cfRule>
    <cfRule type="expression" dxfId="907" priority="80">
      <formula>WEEKDAY(B$123,2)=7</formula>
    </cfRule>
  </conditionalFormatting>
  <conditionalFormatting sqref="AB124:AF125">
    <cfRule type="expression" dxfId="906" priority="28">
      <formula>WEEKDAY(AB$123,2)=6</formula>
    </cfRule>
    <cfRule type="expression" dxfId="905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904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94B9234A-72DD-415E-AC3B-BC477BAF7BBF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474B03FD-8FE1-483A-BB1E-4F122BB91D49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E8B5AEAC-F28C-4BB7-927C-5A80BEDCB57C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8F1D8626-805C-4D8E-9070-144316882CD8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EE5D4D44-A527-4ECC-B205-DD5556AEE9CE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FF1ACEF9-6DC2-4009-BD73-A2CFC7978BD9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33301048-B01A-4AAF-ABE0-8ECFC08346F5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E85C1F51-2925-455B-9B73-7D05F8F37A8F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C9E72EEF-5740-4FD7-9C16-7158FECC8440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4521A66E-AEC8-4E2C-AD13-DED9FBC66F3F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1B925D0C-8291-4052-A836-A9831EF0B0C2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E39402E0-EE58-44A6-8E69-A97116515D1F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2577D5F9-4A61-4011-9FB7-BCCA3E64D08E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64C3F779-F782-4872-852D-316EA5C00A23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726CD0E7-1757-40FC-98F2-CE71F75F0B4C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0D04C4BD-86EA-44AB-A3F0-1485085B8847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A46C39BD-D4F5-4784-B6E3-A92477B199A8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C6CEE0A5-B7E5-496D-A56D-C8E7AE063E66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2CA05DED-93C0-4AD7-8563-4D84C702B9E6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A4A4B2A5-7F65-45D1-94B5-9D89E84F8111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C2C033DD-CFE5-4222-A498-D2EE71153C92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A3C38B93-A32C-481D-8A3D-37194A7B77BE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2EF0BCE9-D9AF-4BE4-B8E3-5F6B2FAB6E04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EA13A79A-1FD0-47E7-AE51-956C02961BD0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F7C7C56D-8D36-41C5-B905-C2D4E8308CEC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227C3E8D-B9DF-4049-8E33-0B2CDBCCD802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B9FC096B-BE03-42E3-9257-4A53B09334C8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4C1CE7CC-8477-4461-93BB-68F74B3BA658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07F3EF32-EC0C-4C18-BDF2-F74B0C1125FD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08D193A3-AAA1-4816-BDF9-F3B81BAF9BE3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2D503457-3348-4573-97AD-D739B5262499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6137247E-C5A2-491C-BBC0-9568CD35D0D8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7C15F0A9-2045-472C-B2E8-D900EDCD23C5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1B7FB9C0-151A-488C-B94F-CB54B6A34662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FEEB1BC2-0C52-4458-A46F-1322851D4AD3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88A08C07-D9FC-4C96-8F1D-ACE85AE5E5CE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276E98B5-1BB1-42BA-AB81-C343B2E94CCD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7FC83EB3-3047-4482-9185-A8DA39F20921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D73FD1DB-A09D-4354-81F0-2AADF1983455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0713E698-A33F-483E-AE85-67D1733BC19B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m</v>
      </c>
      <c r="T6" s="8" t="s">
        <v>51</v>
      </c>
    </row>
    <row r="8" spans="1:27" x14ac:dyDescent="0.2">
      <c r="A8" s="70" t="s">
        <v>76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863" priority="71" stopIfTrue="1" operator="greaterThan">
      <formula>10</formula>
    </cfRule>
    <cfRule type="cellIs" dxfId="862" priority="72" stopIfTrue="1" operator="greaterThan">
      <formula>10</formula>
    </cfRule>
  </conditionalFormatting>
  <conditionalFormatting sqref="B46:AD46">
    <cfRule type="cellIs" dxfId="861" priority="26" stopIfTrue="1" operator="greaterThan">
      <formula>10</formula>
    </cfRule>
    <cfRule type="cellIs" dxfId="860" priority="39" stopIfTrue="1" operator="greaterThan">
      <formula>10</formula>
    </cfRule>
  </conditionalFormatting>
  <conditionalFormatting sqref="B54:AF54">
    <cfRule type="cellIs" dxfId="859" priority="43" stopIfTrue="1" operator="greaterThan">
      <formula>10</formula>
    </cfRule>
    <cfRule type="cellIs" dxfId="858" priority="44" stopIfTrue="1" operator="greaterThan">
      <formula>10</formula>
    </cfRule>
  </conditionalFormatting>
  <conditionalFormatting sqref="B62:AE62">
    <cfRule type="cellIs" dxfId="857" priority="42" stopIfTrue="1" operator="greaterThan">
      <formula>10</formula>
    </cfRule>
    <cfRule type="cellIs" dxfId="856" priority="45" stopIfTrue="1" operator="greaterThan">
      <formula>10</formula>
    </cfRule>
  </conditionalFormatting>
  <conditionalFormatting sqref="B70:AF70">
    <cfRule type="cellIs" dxfId="855" priority="36" stopIfTrue="1" operator="greaterThan">
      <formula>10</formula>
    </cfRule>
    <cfRule type="cellIs" dxfId="854" priority="41" stopIfTrue="1" operator="greaterThan">
      <formula>10</formula>
    </cfRule>
  </conditionalFormatting>
  <conditionalFormatting sqref="B78:AE78">
    <cfRule type="cellIs" dxfId="853" priority="35" stopIfTrue="1" operator="greaterThan">
      <formula>10</formula>
    </cfRule>
    <cfRule type="cellIs" dxfId="852" priority="40" stopIfTrue="1" operator="greaterThan">
      <formula>10</formula>
    </cfRule>
  </conditionalFormatting>
  <conditionalFormatting sqref="C86:AF86">
    <cfRule type="cellIs" dxfId="851" priority="50" stopIfTrue="1" operator="greaterThan">
      <formula>10</formula>
    </cfRule>
    <cfRule type="cellIs" dxfId="850" priority="51" stopIfTrue="1" operator="greaterThan">
      <formula>10</formula>
    </cfRule>
  </conditionalFormatting>
  <conditionalFormatting sqref="B94:AF94">
    <cfRule type="cellIs" dxfId="849" priority="33" stopIfTrue="1" operator="greaterThan">
      <formula>10</formula>
    </cfRule>
    <cfRule type="cellIs" dxfId="848" priority="59" stopIfTrue="1" operator="greaterThan">
      <formula>10</formula>
    </cfRule>
  </conditionalFormatting>
  <conditionalFormatting sqref="B102:AE102">
    <cfRule type="cellIs" dxfId="847" priority="19" stopIfTrue="1" operator="greaterThan">
      <formula>10</formula>
    </cfRule>
    <cfRule type="cellIs" dxfId="846" priority="32" stopIfTrue="1" operator="greaterThan">
      <formula>10</formula>
    </cfRule>
  </conditionalFormatting>
  <conditionalFormatting sqref="B110:AF110">
    <cfRule type="cellIs" dxfId="845" priority="17" stopIfTrue="1" operator="greaterThan">
      <formula>10</formula>
    </cfRule>
    <cfRule type="cellIs" dxfId="844" priority="18" stopIfTrue="1" operator="greaterThan">
      <formula>10</formula>
    </cfRule>
  </conditionalFormatting>
  <conditionalFormatting sqref="B118:AF118">
    <cfRule type="cellIs" dxfId="843" priority="16" stopIfTrue="1" operator="greaterThan">
      <formula>10</formula>
    </cfRule>
    <cfRule type="cellIs" dxfId="842" priority="29" stopIfTrue="1" operator="greaterThan">
      <formula>10</formula>
    </cfRule>
  </conditionalFormatting>
  <conditionalFormatting sqref="B126:AF126">
    <cfRule type="cellIs" dxfId="841" priority="14" stopIfTrue="1" operator="greaterThan">
      <formula>10</formula>
    </cfRule>
    <cfRule type="cellIs" dxfId="840" priority="15" stopIfTrue="1" operator="greaterThan">
      <formula>10</formula>
    </cfRule>
  </conditionalFormatting>
  <conditionalFormatting sqref="B86">
    <cfRule type="cellIs" dxfId="839" priority="21" stopIfTrue="1" operator="greaterThan">
      <formula>10</formula>
    </cfRule>
    <cfRule type="cellIs" dxfId="838" priority="34" stopIfTrue="1" operator="greaterThan">
      <formula>10</formula>
    </cfRule>
  </conditionalFormatting>
  <conditionalFormatting sqref="C36:AF37 C40:AF40">
    <cfRule type="expression" dxfId="837" priority="74">
      <formula>WEEKDAY(C$35,2)=6</formula>
    </cfRule>
    <cfRule type="expression" dxfId="836" priority="75">
      <formula>WEEKDAY(C$35,2)=7</formula>
    </cfRule>
  </conditionalFormatting>
  <conditionalFormatting sqref="B11:Y11">
    <cfRule type="expression" dxfId="835" priority="48">
      <formula>IF(B$12&gt;0,$B$18*52/12*(1-B$12)&lt;B$11,)</formula>
    </cfRule>
  </conditionalFormatting>
  <conditionalFormatting sqref="B60:AE61 B64:AE64">
    <cfRule type="expression" dxfId="834" priority="66">
      <formula>WEEKDAY(B$59,2)=7</formula>
    </cfRule>
    <cfRule type="expression" dxfId="833" priority="67">
      <formula>WEEKDAY(B$59,2)=6</formula>
    </cfRule>
  </conditionalFormatting>
  <conditionalFormatting sqref="B44:AD45 B48:AD48">
    <cfRule type="expression" dxfId="832" priority="68">
      <formula>WEEKDAY(B$43,2)=7</formula>
    </cfRule>
    <cfRule type="expression" dxfId="831" priority="70">
      <formula>WEEKDAY(B$43,2)=6</formula>
    </cfRule>
  </conditionalFormatting>
  <conditionalFormatting sqref="B52:AF53 B56:AF56">
    <cfRule type="expression" dxfId="830" priority="73">
      <formula>WEEKDAY(B$51,2)=7</formula>
    </cfRule>
    <cfRule type="expression" dxfId="829" priority="96">
      <formula>WEEKDAY(B$51,2)=6</formula>
    </cfRule>
  </conditionalFormatting>
  <conditionalFormatting sqref="C68:AF69 C72:AF72">
    <cfRule type="expression" dxfId="828" priority="63">
      <formula>WEEKDAY(C$67,2)=7</formula>
    </cfRule>
    <cfRule type="expression" dxfId="827" priority="64">
      <formula>WEEKDAY(C$67,2)=6</formula>
    </cfRule>
  </conditionalFormatting>
  <conditionalFormatting sqref="B76:AE77 B80:AE80">
    <cfRule type="expression" dxfId="826" priority="94">
      <formula>WEEKDAY(B$75,2)=7</formula>
    </cfRule>
    <cfRule type="expression" dxfId="825" priority="95">
      <formula>WEEKDAY(B$75,2)=6</formula>
    </cfRule>
  </conditionalFormatting>
  <conditionalFormatting sqref="B84:AF85 B88:AF88">
    <cfRule type="expression" dxfId="824" priority="62">
      <formula>WEEKDAY(B$83,2)=7</formula>
    </cfRule>
    <cfRule type="expression" dxfId="823" priority="65">
      <formula>WEEKDAY(B$83,2)=6</formula>
    </cfRule>
  </conditionalFormatting>
  <conditionalFormatting sqref="B92:AF93 B96:AF96">
    <cfRule type="expression" dxfId="822" priority="92">
      <formula>WEEKDAY(B$91,2)=6</formula>
    </cfRule>
    <cfRule type="expression" dxfId="821" priority="93">
      <formula>WEEKDAY(B$91,2)=7</formula>
    </cfRule>
  </conditionalFormatting>
  <conditionalFormatting sqref="B100:AE101 B104:AE104">
    <cfRule type="expression" dxfId="820" priority="61">
      <formula>WEEKDAY(B$99,2)=7</formula>
    </cfRule>
    <cfRule type="expression" dxfId="819" priority="91">
      <formula>WEEKDAY(B$99,2)=6</formula>
    </cfRule>
  </conditionalFormatting>
  <conditionalFormatting sqref="B108:C109 B112:C112 E112:AF112">
    <cfRule type="expression" dxfId="818" priority="88">
      <formula>WEEKDAY(B$107,2)=7</formula>
    </cfRule>
    <cfRule type="expression" dxfId="817" priority="90">
      <formula>WEEKDAY(B$107,2)=6</formula>
    </cfRule>
  </conditionalFormatting>
  <conditionalFormatting sqref="E108:AF109">
    <cfRule type="expression" dxfId="816" priority="87">
      <formula>WEEKDAY(E$107,2)=7</formula>
    </cfRule>
    <cfRule type="expression" dxfId="815" priority="89">
      <formula>WEEKDAY(E$107,2)=6</formula>
    </cfRule>
  </conditionalFormatting>
  <conditionalFormatting sqref="B116:AE117 B120:AE120">
    <cfRule type="expression" dxfId="814" priority="81">
      <formula>WEEKDAY(B$115,2)=7</formula>
    </cfRule>
    <cfRule type="expression" dxfId="813" priority="86">
      <formula>WEEKDAY(B$115,2)=6</formula>
    </cfRule>
  </conditionalFormatting>
  <conditionalFormatting sqref="B124:Y125 B128:Y128 AB128:AF128">
    <cfRule type="expression" dxfId="812" priority="52">
      <formula>WEEKDAY(B$123,2)=6</formula>
    </cfRule>
    <cfRule type="expression" dxfId="811" priority="80">
      <formula>WEEKDAY(B$123,2)=7</formula>
    </cfRule>
  </conditionalFormatting>
  <conditionalFormatting sqref="AB124:AF125">
    <cfRule type="expression" dxfId="810" priority="28">
      <formula>WEEKDAY(AB$123,2)=6</formula>
    </cfRule>
    <cfRule type="expression" dxfId="809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808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5D023F2-133F-4176-9E2E-47FAF05443C3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DD4391FD-5D6F-4522-AE6B-59DE1D2D902E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20A6A7CB-8E3F-4DB2-9F50-EB8DE3E8AA0B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1AF19177-9F07-4B98-B5BD-6843F6FB87D5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BC6AD9D3-ABDE-437D-AED4-C9EA6DE1F467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E2CBD44A-5476-44D4-BD27-5AB5171426B8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9213DDF1-FC25-4BCE-8C82-3DFDE852A174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F6172E35-6B8B-4F69-B06B-0F646FBB7203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BA179C52-1EE7-4FBD-B507-D5ADFCB1DBAF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E38515B0-D77D-4F75-AA68-D0D642ED72DF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27E82A54-C71A-4893-98C1-6A7FAFCBEDBE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9855C960-DEB2-4110-A633-E395CA70EB1D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CE558AD8-E76A-4B79-88E6-798EE18246D9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5865AD52-7CD2-4015-B48C-573B8E59CF16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EC58DF8F-D8E6-4B07-AC14-980F976F2D02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46345FE7-FC8B-4BDB-8280-B35B4F99B625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22272D68-8A78-435A-BC36-891FC2F1675F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6A30F913-FBB6-46C5-B152-D74E63DFE841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88C4317E-6B40-48CF-8D20-DE8048487DF5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81343547-E8F3-40BE-8E07-F3CB22DD2157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D61AF6ED-7E3F-4E15-AAC9-C6D72A226CD0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C8EBE00B-5987-487E-9D0F-02D8BC503700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84D2E8F6-657E-4781-82DD-17804AA39423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417E337A-0382-427A-92B4-8FAB04FA1E2B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B5172294-A5F3-4C87-A497-C055668B13ED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BF7F890D-9490-4232-A19C-9CA8B7721EFE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237C7056-F1F6-4E62-824A-7EE5200E38FE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71724CDC-1A00-4BF9-99F9-5968AF1A4E76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F59633D0-D35E-4A9C-AE97-4558DAA46471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267DBD90-CFFD-46EF-9CF0-FDF52D127D96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5D737084-CD81-44D3-A768-44929ED6E53E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EE6F2D69-65D4-4208-A644-B181998CA888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5C4359B4-9995-4343-B2B9-A4219317AE71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F7845533-4F33-475E-BE8E-907C1CFF6593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215DECC4-3765-41E9-A68E-E8FF711D59B0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C1FFB373-94FE-43E4-B780-326F205A4EFC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484FFA6A-C9B9-4CE5-B40B-C76310DA8A5B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C088122A-F596-4D2A-AC42-E0DFCBD668DE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CCE6D732-0F3C-4748-A5C9-6F9687723279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5584D329-16EA-40E3-93B4-641B410B4B57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n</v>
      </c>
      <c r="T6" s="8" t="s">
        <v>51</v>
      </c>
    </row>
    <row r="8" spans="1:27" x14ac:dyDescent="0.2">
      <c r="A8" s="70" t="s">
        <v>77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Z13:AA13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N8:O8"/>
    <mergeCell ref="P8:Q8"/>
    <mergeCell ref="R8:S8"/>
    <mergeCell ref="T8:U8"/>
    <mergeCell ref="V8:W8"/>
    <mergeCell ref="X8:Y8"/>
    <mergeCell ref="T9:U9"/>
    <mergeCell ref="V9:W9"/>
    <mergeCell ref="X9:Y9"/>
    <mergeCell ref="P11:Q11"/>
    <mergeCell ref="R11:S11"/>
    <mergeCell ref="N10:O10"/>
    <mergeCell ref="P10:Q10"/>
    <mergeCell ref="R10:S10"/>
    <mergeCell ref="T11:U11"/>
    <mergeCell ref="V11:W11"/>
    <mergeCell ref="X11:Y11"/>
    <mergeCell ref="Z9:AA9"/>
    <mergeCell ref="B10:C10"/>
    <mergeCell ref="D10:E10"/>
    <mergeCell ref="F10:G10"/>
    <mergeCell ref="H10:I10"/>
    <mergeCell ref="J10:K10"/>
    <mergeCell ref="L10:M10"/>
    <mergeCell ref="Z10:AA10"/>
    <mergeCell ref="T10:U10"/>
    <mergeCell ref="V10:W10"/>
    <mergeCell ref="X10:Y10"/>
    <mergeCell ref="R9:S9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N12:O12"/>
    <mergeCell ref="P12:Q12"/>
    <mergeCell ref="R12:S12"/>
    <mergeCell ref="B11:C11"/>
    <mergeCell ref="D11:E11"/>
    <mergeCell ref="F11:G11"/>
    <mergeCell ref="H11:I11"/>
    <mergeCell ref="J11:K11"/>
    <mergeCell ref="L13:M13"/>
    <mergeCell ref="N13:O13"/>
    <mergeCell ref="P13:Q13"/>
    <mergeCell ref="Z16:AA16"/>
    <mergeCell ref="B18:C18"/>
    <mergeCell ref="Z18:AA18"/>
    <mergeCell ref="L16:M16"/>
    <mergeCell ref="N16:O16"/>
    <mergeCell ref="P16:Q16"/>
    <mergeCell ref="R16:S16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R13:S13"/>
    <mergeCell ref="T13:U13"/>
    <mergeCell ref="V13:W13"/>
    <mergeCell ref="X13:Y13"/>
    <mergeCell ref="B20:C20"/>
    <mergeCell ref="B21:C21"/>
    <mergeCell ref="B22:C22"/>
    <mergeCell ref="B23:C23"/>
    <mergeCell ref="T16:U16"/>
    <mergeCell ref="B19:C19"/>
    <mergeCell ref="E19:X23"/>
    <mergeCell ref="V16:W16"/>
    <mergeCell ref="X16:Y16"/>
  </mergeCells>
  <conditionalFormatting sqref="B38:AF38">
    <cfRule type="cellIs" dxfId="767" priority="71" stopIfTrue="1" operator="greaterThan">
      <formula>10</formula>
    </cfRule>
    <cfRule type="cellIs" dxfId="766" priority="72" stopIfTrue="1" operator="greaterThan">
      <formula>10</formula>
    </cfRule>
  </conditionalFormatting>
  <conditionalFormatting sqref="B46:AD46">
    <cfRule type="cellIs" dxfId="765" priority="26" stopIfTrue="1" operator="greaterThan">
      <formula>10</formula>
    </cfRule>
    <cfRule type="cellIs" dxfId="764" priority="39" stopIfTrue="1" operator="greaterThan">
      <formula>10</formula>
    </cfRule>
  </conditionalFormatting>
  <conditionalFormatting sqref="B54:AF54">
    <cfRule type="cellIs" dxfId="763" priority="43" stopIfTrue="1" operator="greaterThan">
      <formula>10</formula>
    </cfRule>
    <cfRule type="cellIs" dxfId="762" priority="44" stopIfTrue="1" operator="greaterThan">
      <formula>10</formula>
    </cfRule>
  </conditionalFormatting>
  <conditionalFormatting sqref="B62:AE62">
    <cfRule type="cellIs" dxfId="761" priority="42" stopIfTrue="1" operator="greaterThan">
      <formula>10</formula>
    </cfRule>
    <cfRule type="cellIs" dxfId="760" priority="45" stopIfTrue="1" operator="greaterThan">
      <formula>10</formula>
    </cfRule>
  </conditionalFormatting>
  <conditionalFormatting sqref="B70:AF70">
    <cfRule type="cellIs" dxfId="759" priority="36" stopIfTrue="1" operator="greaterThan">
      <formula>10</formula>
    </cfRule>
    <cfRule type="cellIs" dxfId="758" priority="41" stopIfTrue="1" operator="greaterThan">
      <formula>10</formula>
    </cfRule>
  </conditionalFormatting>
  <conditionalFormatting sqref="B78:AE78">
    <cfRule type="cellIs" dxfId="757" priority="35" stopIfTrue="1" operator="greaterThan">
      <formula>10</formula>
    </cfRule>
    <cfRule type="cellIs" dxfId="756" priority="40" stopIfTrue="1" operator="greaterThan">
      <formula>10</formula>
    </cfRule>
  </conditionalFormatting>
  <conditionalFormatting sqref="C86:AF86">
    <cfRule type="cellIs" dxfId="755" priority="50" stopIfTrue="1" operator="greaterThan">
      <formula>10</formula>
    </cfRule>
    <cfRule type="cellIs" dxfId="754" priority="51" stopIfTrue="1" operator="greaterThan">
      <formula>10</formula>
    </cfRule>
  </conditionalFormatting>
  <conditionalFormatting sqref="B94:AF94">
    <cfRule type="cellIs" dxfId="753" priority="33" stopIfTrue="1" operator="greaterThan">
      <formula>10</formula>
    </cfRule>
    <cfRule type="cellIs" dxfId="752" priority="59" stopIfTrue="1" operator="greaterThan">
      <formula>10</formula>
    </cfRule>
  </conditionalFormatting>
  <conditionalFormatting sqref="B102:AE102">
    <cfRule type="cellIs" dxfId="751" priority="19" stopIfTrue="1" operator="greaterThan">
      <formula>10</formula>
    </cfRule>
    <cfRule type="cellIs" dxfId="750" priority="32" stopIfTrue="1" operator="greaterThan">
      <formula>10</formula>
    </cfRule>
  </conditionalFormatting>
  <conditionalFormatting sqref="B110:AF110">
    <cfRule type="cellIs" dxfId="749" priority="17" stopIfTrue="1" operator="greaterThan">
      <formula>10</formula>
    </cfRule>
    <cfRule type="cellIs" dxfId="748" priority="18" stopIfTrue="1" operator="greaterThan">
      <formula>10</formula>
    </cfRule>
  </conditionalFormatting>
  <conditionalFormatting sqref="B118:AF118">
    <cfRule type="cellIs" dxfId="747" priority="16" stopIfTrue="1" operator="greaterThan">
      <formula>10</formula>
    </cfRule>
    <cfRule type="cellIs" dxfId="746" priority="29" stopIfTrue="1" operator="greaterThan">
      <formula>10</formula>
    </cfRule>
  </conditionalFormatting>
  <conditionalFormatting sqref="B126:AF126">
    <cfRule type="cellIs" dxfId="745" priority="14" stopIfTrue="1" operator="greaterThan">
      <formula>10</formula>
    </cfRule>
    <cfRule type="cellIs" dxfId="744" priority="15" stopIfTrue="1" operator="greaterThan">
      <formula>10</formula>
    </cfRule>
  </conditionalFormatting>
  <conditionalFormatting sqref="B86">
    <cfRule type="cellIs" dxfId="743" priority="21" stopIfTrue="1" operator="greaterThan">
      <formula>10</formula>
    </cfRule>
    <cfRule type="cellIs" dxfId="742" priority="34" stopIfTrue="1" operator="greaterThan">
      <formula>10</formula>
    </cfRule>
  </conditionalFormatting>
  <conditionalFormatting sqref="C36:AF37 C40:AF40">
    <cfRule type="expression" dxfId="741" priority="74">
      <formula>WEEKDAY(C$35,2)=6</formula>
    </cfRule>
    <cfRule type="expression" dxfId="740" priority="75">
      <formula>WEEKDAY(C$35,2)=7</formula>
    </cfRule>
  </conditionalFormatting>
  <conditionalFormatting sqref="B11:Y11">
    <cfRule type="expression" dxfId="739" priority="48">
      <formula>IF(B$12&gt;0,$B$18*52/12*(1-B$12)&lt;B$11,)</formula>
    </cfRule>
  </conditionalFormatting>
  <conditionalFormatting sqref="B60:AE61 B64:AE64">
    <cfRule type="expression" dxfId="738" priority="66">
      <formula>WEEKDAY(B$59,2)=7</formula>
    </cfRule>
    <cfRule type="expression" dxfId="737" priority="67">
      <formula>WEEKDAY(B$59,2)=6</formula>
    </cfRule>
  </conditionalFormatting>
  <conditionalFormatting sqref="B44:AD45 B48:AD48">
    <cfRule type="expression" dxfId="736" priority="68">
      <formula>WEEKDAY(B$43,2)=7</formula>
    </cfRule>
    <cfRule type="expression" dxfId="735" priority="70">
      <formula>WEEKDAY(B$43,2)=6</formula>
    </cfRule>
  </conditionalFormatting>
  <conditionalFormatting sqref="B52:AF53 B56:AF56">
    <cfRule type="expression" dxfId="734" priority="73">
      <formula>WEEKDAY(B$51,2)=7</formula>
    </cfRule>
    <cfRule type="expression" dxfId="733" priority="96">
      <formula>WEEKDAY(B$51,2)=6</formula>
    </cfRule>
  </conditionalFormatting>
  <conditionalFormatting sqref="C68:AF69 C72:AF72">
    <cfRule type="expression" dxfId="732" priority="63">
      <formula>WEEKDAY(C$67,2)=7</formula>
    </cfRule>
    <cfRule type="expression" dxfId="731" priority="64">
      <formula>WEEKDAY(C$67,2)=6</formula>
    </cfRule>
  </conditionalFormatting>
  <conditionalFormatting sqref="B76:AE77 B80:AE80">
    <cfRule type="expression" dxfId="730" priority="94">
      <formula>WEEKDAY(B$75,2)=7</formula>
    </cfRule>
    <cfRule type="expression" dxfId="729" priority="95">
      <formula>WEEKDAY(B$75,2)=6</formula>
    </cfRule>
  </conditionalFormatting>
  <conditionalFormatting sqref="B84:AF85 B88:AF88">
    <cfRule type="expression" dxfId="728" priority="62">
      <formula>WEEKDAY(B$83,2)=7</formula>
    </cfRule>
    <cfRule type="expression" dxfId="727" priority="65">
      <formula>WEEKDAY(B$83,2)=6</formula>
    </cfRule>
  </conditionalFormatting>
  <conditionalFormatting sqref="B92:AF93 B96:AF96">
    <cfRule type="expression" dxfId="726" priority="92">
      <formula>WEEKDAY(B$91,2)=6</formula>
    </cfRule>
    <cfRule type="expression" dxfId="725" priority="93">
      <formula>WEEKDAY(B$91,2)=7</formula>
    </cfRule>
  </conditionalFormatting>
  <conditionalFormatting sqref="B100:AE101 B104:AE104">
    <cfRule type="expression" dxfId="724" priority="61">
      <formula>WEEKDAY(B$99,2)=7</formula>
    </cfRule>
    <cfRule type="expression" dxfId="723" priority="91">
      <formula>WEEKDAY(B$99,2)=6</formula>
    </cfRule>
  </conditionalFormatting>
  <conditionalFormatting sqref="B108:C109 B112:C112 E112:AF112">
    <cfRule type="expression" dxfId="722" priority="88">
      <formula>WEEKDAY(B$107,2)=7</formula>
    </cfRule>
    <cfRule type="expression" dxfId="721" priority="90">
      <formula>WEEKDAY(B$107,2)=6</formula>
    </cfRule>
  </conditionalFormatting>
  <conditionalFormatting sqref="E108:AF109">
    <cfRule type="expression" dxfId="720" priority="87">
      <formula>WEEKDAY(E$107,2)=7</formula>
    </cfRule>
    <cfRule type="expression" dxfId="719" priority="89">
      <formula>WEEKDAY(E$107,2)=6</formula>
    </cfRule>
  </conditionalFormatting>
  <conditionalFormatting sqref="B116:AE117 B120:AE120">
    <cfRule type="expression" dxfId="718" priority="81">
      <formula>WEEKDAY(B$115,2)=7</formula>
    </cfRule>
    <cfRule type="expression" dxfId="717" priority="86">
      <formula>WEEKDAY(B$115,2)=6</formula>
    </cfRule>
  </conditionalFormatting>
  <conditionalFormatting sqref="B124:Y125 B128:Y128 AB128:AF128">
    <cfRule type="expression" dxfId="716" priority="52">
      <formula>WEEKDAY(B$123,2)=6</formula>
    </cfRule>
    <cfRule type="expression" dxfId="715" priority="80">
      <formula>WEEKDAY(B$123,2)=7</formula>
    </cfRule>
  </conditionalFormatting>
  <conditionalFormatting sqref="AB124:AF125">
    <cfRule type="expression" dxfId="714" priority="28">
      <formula>WEEKDAY(AB$123,2)=6</formula>
    </cfRule>
    <cfRule type="expression" dxfId="713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712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921F80D0-69ED-4A3C-B310-789ABD3CB38C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25F37853-995D-45DF-B87B-6D8DE8C851D5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2FD14319-D6F4-47F2-8387-06AD28420390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6029DD4B-D381-4B08-A8DB-8BC8B42D6A9A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B197C47C-1606-4E43-847A-504AA59B62F6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482F240F-B720-4C2F-AAC4-6C8BF22F831A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11828F16-6593-4F15-B263-DB788039F20D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27BABAD9-1821-436C-AAEA-8B1DDD5EA9E3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E95F9175-CAE4-4C95-814D-FB5A7F5F6641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6DA57761-1E86-4FF2-A015-7BD5FB8D2174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545F0729-64E8-446C-A4B0-ACF8DC705F68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EB1758BB-7EE1-4BA0-98EC-6D5DDF7E6E28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160735B9-802E-4D9F-AF5C-E8A9CDC31DFE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E0622ABF-ED69-41A4-B038-59C11865BA01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B2B2BEBE-8346-4D9D-8292-5BBDB81627B9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233B36EC-A9AA-412E-BE17-639AB34C3B7F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B9FF1994-E658-4C91-9520-5F83A77CCD24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00364BAD-8B0B-4435-9EEB-ED9D33AA7363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7673E42A-7A63-4D1D-A941-0E541A193A64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0E3D53B6-F2CD-4611-AE97-465EBD23CD5E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0B304437-24D0-4251-B313-DEC8C9814D1A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4C90131D-57C6-4C13-A745-73CD4BC347A6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C8068721-BC9D-45CE-81B4-60B0A44E2D42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C03FC23A-C1FF-413F-B6F6-F9401C26681C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0AEF699A-C6E6-4E4F-BD73-EFAD71C82218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1D811F62-2047-42F2-B578-CF3DBB89F3E3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369D812D-235D-47A0-8750-6671653A9C10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29EC9A39-8098-41A6-B04B-5D9310593224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F2B78582-4E38-45C3-BFC5-9951952346F2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F88F120B-5EE8-4E22-B01B-3952207210BA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2975FD38-4AA3-428D-9DBB-2EEB9FC46A60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FA36D741-0903-4842-A7D0-1740BE1B9122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9919E6E6-D51B-4620-89A2-1B41BCB37B79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5662B09F-BC5F-46F4-86E6-71BBB870A0F7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6F500E91-159B-430B-AD67-7CEE63768DCA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3C57BD4C-C355-478B-A6C5-13FBDD3B1713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98CEFDE7-7644-4276-926C-23ED6F654882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B67BFE88-9A7C-4084-9159-38D2680B1CEF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67B7C723-4E60-41FE-9908-1107A0F7D0C5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E69AFD9C-B4C2-4C58-BB90-9F13F804E10B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o</v>
      </c>
      <c r="T6" s="8" t="s">
        <v>51</v>
      </c>
    </row>
    <row r="8" spans="1:27" x14ac:dyDescent="0.2">
      <c r="A8" s="70" t="s">
        <v>78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Z13:AA13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N8:O8"/>
    <mergeCell ref="P8:Q8"/>
    <mergeCell ref="R8:S8"/>
    <mergeCell ref="T8:U8"/>
    <mergeCell ref="V8:W8"/>
    <mergeCell ref="X8:Y8"/>
    <mergeCell ref="T9:U9"/>
    <mergeCell ref="V9:W9"/>
    <mergeCell ref="X9:Y9"/>
    <mergeCell ref="P11:Q11"/>
    <mergeCell ref="R11:S11"/>
    <mergeCell ref="N10:O10"/>
    <mergeCell ref="P10:Q10"/>
    <mergeCell ref="R10:S10"/>
    <mergeCell ref="T11:U11"/>
    <mergeCell ref="V11:W11"/>
    <mergeCell ref="X11:Y11"/>
    <mergeCell ref="Z9:AA9"/>
    <mergeCell ref="B10:C10"/>
    <mergeCell ref="D10:E10"/>
    <mergeCell ref="F10:G10"/>
    <mergeCell ref="H10:I10"/>
    <mergeCell ref="J10:K10"/>
    <mergeCell ref="L10:M10"/>
    <mergeCell ref="Z10:AA10"/>
    <mergeCell ref="T10:U10"/>
    <mergeCell ref="V10:W10"/>
    <mergeCell ref="X10:Y10"/>
    <mergeCell ref="R9:S9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N12:O12"/>
    <mergeCell ref="P12:Q12"/>
    <mergeCell ref="R12:S12"/>
    <mergeCell ref="B11:C11"/>
    <mergeCell ref="D11:E11"/>
    <mergeCell ref="F11:G11"/>
    <mergeCell ref="H11:I11"/>
    <mergeCell ref="J11:K11"/>
    <mergeCell ref="L13:M13"/>
    <mergeCell ref="N13:O13"/>
    <mergeCell ref="P13:Q13"/>
    <mergeCell ref="Z16:AA16"/>
    <mergeCell ref="B18:C18"/>
    <mergeCell ref="Z18:AA18"/>
    <mergeCell ref="L16:M16"/>
    <mergeCell ref="N16:O16"/>
    <mergeCell ref="P16:Q16"/>
    <mergeCell ref="R16:S16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R13:S13"/>
    <mergeCell ref="T13:U13"/>
    <mergeCell ref="V13:W13"/>
    <mergeCell ref="X13:Y13"/>
    <mergeCell ref="B20:C20"/>
    <mergeCell ref="B21:C21"/>
    <mergeCell ref="B22:C22"/>
    <mergeCell ref="B23:C23"/>
    <mergeCell ref="T16:U16"/>
    <mergeCell ref="B19:C19"/>
    <mergeCell ref="E19:X23"/>
    <mergeCell ref="V16:W16"/>
    <mergeCell ref="X16:Y16"/>
  </mergeCells>
  <conditionalFormatting sqref="B38:AF38">
    <cfRule type="cellIs" dxfId="671" priority="71" stopIfTrue="1" operator="greaterThan">
      <formula>10</formula>
    </cfRule>
    <cfRule type="cellIs" dxfId="670" priority="72" stopIfTrue="1" operator="greaterThan">
      <formula>10</formula>
    </cfRule>
  </conditionalFormatting>
  <conditionalFormatting sqref="B46:AD46">
    <cfRule type="cellIs" dxfId="669" priority="26" stopIfTrue="1" operator="greaterThan">
      <formula>10</formula>
    </cfRule>
    <cfRule type="cellIs" dxfId="668" priority="39" stopIfTrue="1" operator="greaterThan">
      <formula>10</formula>
    </cfRule>
  </conditionalFormatting>
  <conditionalFormatting sqref="B54:AF54">
    <cfRule type="cellIs" dxfId="667" priority="43" stopIfTrue="1" operator="greaterThan">
      <formula>10</formula>
    </cfRule>
    <cfRule type="cellIs" dxfId="666" priority="44" stopIfTrue="1" operator="greaterThan">
      <formula>10</formula>
    </cfRule>
  </conditionalFormatting>
  <conditionalFormatting sqref="B62:AE62">
    <cfRule type="cellIs" dxfId="665" priority="42" stopIfTrue="1" operator="greaterThan">
      <formula>10</formula>
    </cfRule>
    <cfRule type="cellIs" dxfId="664" priority="45" stopIfTrue="1" operator="greaterThan">
      <formula>10</formula>
    </cfRule>
  </conditionalFormatting>
  <conditionalFormatting sqref="B70:AF70">
    <cfRule type="cellIs" dxfId="663" priority="36" stopIfTrue="1" operator="greaterThan">
      <formula>10</formula>
    </cfRule>
    <cfRule type="cellIs" dxfId="662" priority="41" stopIfTrue="1" operator="greaterThan">
      <formula>10</formula>
    </cfRule>
  </conditionalFormatting>
  <conditionalFormatting sqref="B78:AE78">
    <cfRule type="cellIs" dxfId="661" priority="35" stopIfTrue="1" operator="greaterThan">
      <formula>10</formula>
    </cfRule>
    <cfRule type="cellIs" dxfId="660" priority="40" stopIfTrue="1" operator="greaterThan">
      <formula>10</formula>
    </cfRule>
  </conditionalFormatting>
  <conditionalFormatting sqref="C86:AF86">
    <cfRule type="cellIs" dxfId="659" priority="50" stopIfTrue="1" operator="greaterThan">
      <formula>10</formula>
    </cfRule>
    <cfRule type="cellIs" dxfId="658" priority="51" stopIfTrue="1" operator="greaterThan">
      <formula>10</formula>
    </cfRule>
  </conditionalFormatting>
  <conditionalFormatting sqref="B94:AF94">
    <cfRule type="cellIs" dxfId="657" priority="33" stopIfTrue="1" operator="greaterThan">
      <formula>10</formula>
    </cfRule>
    <cfRule type="cellIs" dxfId="656" priority="59" stopIfTrue="1" operator="greaterThan">
      <formula>10</formula>
    </cfRule>
  </conditionalFormatting>
  <conditionalFormatting sqref="B102:AE102">
    <cfRule type="cellIs" dxfId="655" priority="19" stopIfTrue="1" operator="greaterThan">
      <formula>10</formula>
    </cfRule>
    <cfRule type="cellIs" dxfId="654" priority="32" stopIfTrue="1" operator="greaterThan">
      <formula>10</formula>
    </cfRule>
  </conditionalFormatting>
  <conditionalFormatting sqref="B110:AF110">
    <cfRule type="cellIs" dxfId="653" priority="17" stopIfTrue="1" operator="greaterThan">
      <formula>10</formula>
    </cfRule>
    <cfRule type="cellIs" dxfId="652" priority="18" stopIfTrue="1" operator="greaterThan">
      <formula>10</formula>
    </cfRule>
  </conditionalFormatting>
  <conditionalFormatting sqref="B118:AF118">
    <cfRule type="cellIs" dxfId="651" priority="16" stopIfTrue="1" operator="greaterThan">
      <formula>10</formula>
    </cfRule>
    <cfRule type="cellIs" dxfId="650" priority="29" stopIfTrue="1" operator="greaterThan">
      <formula>10</formula>
    </cfRule>
  </conditionalFormatting>
  <conditionalFormatting sqref="B126:AF126">
    <cfRule type="cellIs" dxfId="649" priority="14" stopIfTrue="1" operator="greaterThan">
      <formula>10</formula>
    </cfRule>
    <cfRule type="cellIs" dxfId="648" priority="15" stopIfTrue="1" operator="greaterThan">
      <formula>10</formula>
    </cfRule>
  </conditionalFormatting>
  <conditionalFormatting sqref="B86">
    <cfRule type="cellIs" dxfId="647" priority="21" stopIfTrue="1" operator="greaterThan">
      <formula>10</formula>
    </cfRule>
    <cfRule type="cellIs" dxfId="646" priority="34" stopIfTrue="1" operator="greaterThan">
      <formula>10</formula>
    </cfRule>
  </conditionalFormatting>
  <conditionalFormatting sqref="C36:AF37 C40:AF40">
    <cfRule type="expression" dxfId="645" priority="74">
      <formula>WEEKDAY(C$35,2)=6</formula>
    </cfRule>
    <cfRule type="expression" dxfId="644" priority="75">
      <formula>WEEKDAY(C$35,2)=7</formula>
    </cfRule>
  </conditionalFormatting>
  <conditionalFormatting sqref="B11:Y11">
    <cfRule type="expression" dxfId="643" priority="48">
      <formula>IF(B$12&gt;0,$B$18*52/12*(1-B$12)&lt;B$11,)</formula>
    </cfRule>
  </conditionalFormatting>
  <conditionalFormatting sqref="B60:AE61 B64:AE64">
    <cfRule type="expression" dxfId="642" priority="66">
      <formula>WEEKDAY(B$59,2)=7</formula>
    </cfRule>
    <cfRule type="expression" dxfId="641" priority="67">
      <formula>WEEKDAY(B$59,2)=6</formula>
    </cfRule>
  </conditionalFormatting>
  <conditionalFormatting sqref="B44:AD45 B48:AD48">
    <cfRule type="expression" dxfId="640" priority="68">
      <formula>WEEKDAY(B$43,2)=7</formula>
    </cfRule>
    <cfRule type="expression" dxfId="639" priority="70">
      <formula>WEEKDAY(B$43,2)=6</formula>
    </cfRule>
  </conditionalFormatting>
  <conditionalFormatting sqref="B52:AF53 B56:AF56">
    <cfRule type="expression" dxfId="638" priority="73">
      <formula>WEEKDAY(B$51,2)=7</formula>
    </cfRule>
    <cfRule type="expression" dxfId="637" priority="96">
      <formula>WEEKDAY(B$51,2)=6</formula>
    </cfRule>
  </conditionalFormatting>
  <conditionalFormatting sqref="C68:AF69 C72:AF72">
    <cfRule type="expression" dxfId="636" priority="63">
      <formula>WEEKDAY(C$67,2)=7</formula>
    </cfRule>
    <cfRule type="expression" dxfId="635" priority="64">
      <formula>WEEKDAY(C$67,2)=6</formula>
    </cfRule>
  </conditionalFormatting>
  <conditionalFormatting sqref="B76:AE77 B80:AE80">
    <cfRule type="expression" dxfId="634" priority="94">
      <formula>WEEKDAY(B$75,2)=7</formula>
    </cfRule>
    <cfRule type="expression" dxfId="633" priority="95">
      <formula>WEEKDAY(B$75,2)=6</formula>
    </cfRule>
  </conditionalFormatting>
  <conditionalFormatting sqref="B84:AF85 B88:AF88">
    <cfRule type="expression" dxfId="632" priority="62">
      <formula>WEEKDAY(B$83,2)=7</formula>
    </cfRule>
    <cfRule type="expression" dxfId="631" priority="65">
      <formula>WEEKDAY(B$83,2)=6</formula>
    </cfRule>
  </conditionalFormatting>
  <conditionalFormatting sqref="B92:AF93 B96:AF96">
    <cfRule type="expression" dxfId="630" priority="92">
      <formula>WEEKDAY(B$91,2)=6</formula>
    </cfRule>
    <cfRule type="expression" dxfId="629" priority="93">
      <formula>WEEKDAY(B$91,2)=7</formula>
    </cfRule>
  </conditionalFormatting>
  <conditionalFormatting sqref="B100:AE101 B104:AE104">
    <cfRule type="expression" dxfId="628" priority="61">
      <formula>WEEKDAY(B$99,2)=7</formula>
    </cfRule>
    <cfRule type="expression" dxfId="627" priority="91">
      <formula>WEEKDAY(B$99,2)=6</formula>
    </cfRule>
  </conditionalFormatting>
  <conditionalFormatting sqref="B108:C109 B112:C112 E112:AF112">
    <cfRule type="expression" dxfId="626" priority="88">
      <formula>WEEKDAY(B$107,2)=7</formula>
    </cfRule>
    <cfRule type="expression" dxfId="625" priority="90">
      <formula>WEEKDAY(B$107,2)=6</formula>
    </cfRule>
  </conditionalFormatting>
  <conditionalFormatting sqref="E108:AF109">
    <cfRule type="expression" dxfId="624" priority="87">
      <formula>WEEKDAY(E$107,2)=7</formula>
    </cfRule>
    <cfRule type="expression" dxfId="623" priority="89">
      <formula>WEEKDAY(E$107,2)=6</formula>
    </cfRule>
  </conditionalFormatting>
  <conditionalFormatting sqref="B116:AE117 B120:AE120">
    <cfRule type="expression" dxfId="622" priority="81">
      <formula>WEEKDAY(B$115,2)=7</formula>
    </cfRule>
    <cfRule type="expression" dxfId="621" priority="86">
      <formula>WEEKDAY(B$115,2)=6</formula>
    </cfRule>
  </conditionalFormatting>
  <conditionalFormatting sqref="B124:Y125 B128:Y128 AB128:AF128">
    <cfRule type="expression" dxfId="620" priority="52">
      <formula>WEEKDAY(B$123,2)=6</formula>
    </cfRule>
    <cfRule type="expression" dxfId="619" priority="80">
      <formula>WEEKDAY(B$123,2)=7</formula>
    </cfRule>
  </conditionalFormatting>
  <conditionalFormatting sqref="AB124:AF125">
    <cfRule type="expression" dxfId="618" priority="28">
      <formula>WEEKDAY(AB$123,2)=6</formula>
    </cfRule>
    <cfRule type="expression" dxfId="617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616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B7664B7-0D08-4224-AE21-D5118FB4A0F4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9769A271-A570-4DD7-BF24-CCFFA3121A5E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C93436BB-5D29-4A96-BAE8-CC386F5B9644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6704EF02-3956-4F5E-992B-F9DFD84C76A0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E5049D61-0690-4998-8F4C-0129A9ED6A87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C983052E-DC4E-4EEB-A5F7-0405A1B82A79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304BB3F8-067B-4A96-B742-FA1FAF04B305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F693C303-F65D-4BD1-A1E1-9B72053CA300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CF95F844-EF4F-4EA9-B2AA-545583784084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7A34F9C8-7154-409A-A898-D572A2F5C327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E87E1219-40E1-4EBB-8F33-3ADD26D431CC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A43A9F08-CD89-4538-ADBC-ED515E1952D1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290636A0-C690-475C-A7FE-D035B151F5F2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95E0305B-81E0-4FF1-8435-9CF5B507F686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93E7B602-B567-4621-A8D4-0F0FDFECFB3D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77A55122-F2C1-4AFF-8F8A-0A47A5E85650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6921FE0D-B28B-4D24-BA8D-405F23C61D6C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F30784EE-F178-42D7-BEAC-66107E0BBCD4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39F0A830-89E9-475A-BD46-C5346A7E3330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34B2C540-80B3-4907-8ED4-0789A786B99B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0B80FDA2-2C40-47A0-B083-8964217D0208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55875EC6-B208-47EF-B827-A6E250A3D4EF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A1718430-A4CD-45C2-89B2-E24F267214A5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DD3C4AEC-2D47-40E6-AEB6-3DB545684B1F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63CC71CF-E1ED-429B-8376-9D830DD4B0C6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C0543BCA-17BE-4DF3-A4FB-A4B915979A7D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4377CF4C-538C-4C8D-B7FF-E2966F307F57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E48BC111-2578-44CA-A14E-D00C193F9463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625A8F5E-CC40-42D7-8444-A0448B3B0C2D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74AC0F00-E675-48DC-B65A-BE0E486159A3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4C1A6F5A-B684-4A32-86A8-11501FC98065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ECD08CCC-F836-42EF-BE53-BD7E5D0DF9C7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9B8ECFFD-6FD0-4B64-A174-4269598657AC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C4EA550B-D641-4F01-B301-FB9B32E04DFE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5CC15DBA-26CA-4FBE-A9B1-AFAF472D75A0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5521E910-BA58-4BE5-926D-FD7BA38C7315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C055B4DA-5AB3-4060-85BD-264595E64F91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42B9D47D-AAE6-46E8-9E06-4BEACC73B934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97E4253A-DC32-4B0E-8CB5-427ED170C672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E29AECC4-F20E-4973-BC2F-99D2D8DF3FCB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p</v>
      </c>
      <c r="T6" s="8" t="s">
        <v>51</v>
      </c>
    </row>
    <row r="8" spans="1:27" x14ac:dyDescent="0.2">
      <c r="A8" s="70" t="s">
        <v>79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Z13:AA13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N8:O8"/>
    <mergeCell ref="P8:Q8"/>
    <mergeCell ref="R8:S8"/>
    <mergeCell ref="T8:U8"/>
    <mergeCell ref="V8:W8"/>
    <mergeCell ref="X8:Y8"/>
    <mergeCell ref="T9:U9"/>
    <mergeCell ref="V9:W9"/>
    <mergeCell ref="X9:Y9"/>
    <mergeCell ref="P11:Q11"/>
    <mergeCell ref="R11:S11"/>
    <mergeCell ref="N10:O10"/>
    <mergeCell ref="P10:Q10"/>
    <mergeCell ref="R10:S10"/>
    <mergeCell ref="T11:U11"/>
    <mergeCell ref="V11:W11"/>
    <mergeCell ref="X11:Y11"/>
    <mergeCell ref="Z9:AA9"/>
    <mergeCell ref="B10:C10"/>
    <mergeCell ref="D10:E10"/>
    <mergeCell ref="F10:G10"/>
    <mergeCell ref="H10:I10"/>
    <mergeCell ref="J10:K10"/>
    <mergeCell ref="L10:M10"/>
    <mergeCell ref="Z10:AA10"/>
    <mergeCell ref="T10:U10"/>
    <mergeCell ref="V10:W10"/>
    <mergeCell ref="X10:Y10"/>
    <mergeCell ref="R9:S9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N12:O12"/>
    <mergeCell ref="P12:Q12"/>
    <mergeCell ref="R12:S12"/>
    <mergeCell ref="B11:C11"/>
    <mergeCell ref="D11:E11"/>
    <mergeCell ref="F11:G11"/>
    <mergeCell ref="H11:I11"/>
    <mergeCell ref="J11:K11"/>
    <mergeCell ref="L13:M13"/>
    <mergeCell ref="N13:O13"/>
    <mergeCell ref="P13:Q13"/>
    <mergeCell ref="Z16:AA16"/>
    <mergeCell ref="B18:C18"/>
    <mergeCell ref="Z18:AA18"/>
    <mergeCell ref="L16:M16"/>
    <mergeCell ref="N16:O16"/>
    <mergeCell ref="P16:Q16"/>
    <mergeCell ref="R16:S16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R13:S13"/>
    <mergeCell ref="T13:U13"/>
    <mergeCell ref="V13:W13"/>
    <mergeCell ref="X13:Y13"/>
    <mergeCell ref="B20:C20"/>
    <mergeCell ref="B21:C21"/>
    <mergeCell ref="B22:C22"/>
    <mergeCell ref="B23:C23"/>
    <mergeCell ref="T16:U16"/>
    <mergeCell ref="B19:C19"/>
    <mergeCell ref="E19:X23"/>
    <mergeCell ref="V16:W16"/>
    <mergeCell ref="X16:Y16"/>
  </mergeCells>
  <conditionalFormatting sqref="B38:AF38">
    <cfRule type="cellIs" dxfId="575" priority="71" stopIfTrue="1" operator="greaterThan">
      <formula>10</formula>
    </cfRule>
    <cfRule type="cellIs" dxfId="574" priority="72" stopIfTrue="1" operator="greaterThan">
      <formula>10</formula>
    </cfRule>
  </conditionalFormatting>
  <conditionalFormatting sqref="B46:AD46">
    <cfRule type="cellIs" dxfId="573" priority="26" stopIfTrue="1" operator="greaterThan">
      <formula>10</formula>
    </cfRule>
    <cfRule type="cellIs" dxfId="572" priority="39" stopIfTrue="1" operator="greaterThan">
      <formula>10</formula>
    </cfRule>
  </conditionalFormatting>
  <conditionalFormatting sqref="B54:AF54">
    <cfRule type="cellIs" dxfId="571" priority="43" stopIfTrue="1" operator="greaterThan">
      <formula>10</formula>
    </cfRule>
    <cfRule type="cellIs" dxfId="570" priority="44" stopIfTrue="1" operator="greaterThan">
      <formula>10</formula>
    </cfRule>
  </conditionalFormatting>
  <conditionalFormatting sqref="B62:AE62">
    <cfRule type="cellIs" dxfId="569" priority="42" stopIfTrue="1" operator="greaterThan">
      <formula>10</formula>
    </cfRule>
    <cfRule type="cellIs" dxfId="568" priority="45" stopIfTrue="1" operator="greaterThan">
      <formula>10</formula>
    </cfRule>
  </conditionalFormatting>
  <conditionalFormatting sqref="B70:AF70">
    <cfRule type="cellIs" dxfId="567" priority="36" stopIfTrue="1" operator="greaterThan">
      <formula>10</formula>
    </cfRule>
    <cfRule type="cellIs" dxfId="566" priority="41" stopIfTrue="1" operator="greaterThan">
      <formula>10</formula>
    </cfRule>
  </conditionalFormatting>
  <conditionalFormatting sqref="B78:AE78">
    <cfRule type="cellIs" dxfId="565" priority="35" stopIfTrue="1" operator="greaterThan">
      <formula>10</formula>
    </cfRule>
    <cfRule type="cellIs" dxfId="564" priority="40" stopIfTrue="1" operator="greaterThan">
      <formula>10</formula>
    </cfRule>
  </conditionalFormatting>
  <conditionalFormatting sqref="C86:AF86">
    <cfRule type="cellIs" dxfId="563" priority="50" stopIfTrue="1" operator="greaterThan">
      <formula>10</formula>
    </cfRule>
    <cfRule type="cellIs" dxfId="562" priority="51" stopIfTrue="1" operator="greaterThan">
      <formula>10</formula>
    </cfRule>
  </conditionalFormatting>
  <conditionalFormatting sqref="B94:AF94">
    <cfRule type="cellIs" dxfId="561" priority="33" stopIfTrue="1" operator="greaterThan">
      <formula>10</formula>
    </cfRule>
    <cfRule type="cellIs" dxfId="560" priority="59" stopIfTrue="1" operator="greaterThan">
      <formula>10</formula>
    </cfRule>
  </conditionalFormatting>
  <conditionalFormatting sqref="B102:AE102">
    <cfRule type="cellIs" dxfId="559" priority="19" stopIfTrue="1" operator="greaterThan">
      <formula>10</formula>
    </cfRule>
    <cfRule type="cellIs" dxfId="558" priority="32" stopIfTrue="1" operator="greaterThan">
      <formula>10</formula>
    </cfRule>
  </conditionalFormatting>
  <conditionalFormatting sqref="B110:AF110">
    <cfRule type="cellIs" dxfId="557" priority="17" stopIfTrue="1" operator="greaterThan">
      <formula>10</formula>
    </cfRule>
    <cfRule type="cellIs" dxfId="556" priority="18" stopIfTrue="1" operator="greaterThan">
      <formula>10</formula>
    </cfRule>
  </conditionalFormatting>
  <conditionalFormatting sqref="B118:AF118">
    <cfRule type="cellIs" dxfId="555" priority="16" stopIfTrue="1" operator="greaterThan">
      <formula>10</formula>
    </cfRule>
    <cfRule type="cellIs" dxfId="554" priority="29" stopIfTrue="1" operator="greaterThan">
      <formula>10</formula>
    </cfRule>
  </conditionalFormatting>
  <conditionalFormatting sqref="B126:AF126">
    <cfRule type="cellIs" dxfId="553" priority="14" stopIfTrue="1" operator="greaterThan">
      <formula>10</formula>
    </cfRule>
    <cfRule type="cellIs" dxfId="552" priority="15" stopIfTrue="1" operator="greaterThan">
      <formula>10</formula>
    </cfRule>
  </conditionalFormatting>
  <conditionalFormatting sqref="B86">
    <cfRule type="cellIs" dxfId="551" priority="21" stopIfTrue="1" operator="greaterThan">
      <formula>10</formula>
    </cfRule>
    <cfRule type="cellIs" dxfId="550" priority="34" stopIfTrue="1" operator="greaterThan">
      <formula>10</formula>
    </cfRule>
  </conditionalFormatting>
  <conditionalFormatting sqref="C36:AF37 C40:AF40">
    <cfRule type="expression" dxfId="549" priority="74">
      <formula>WEEKDAY(C$35,2)=6</formula>
    </cfRule>
    <cfRule type="expression" dxfId="548" priority="75">
      <formula>WEEKDAY(C$35,2)=7</formula>
    </cfRule>
  </conditionalFormatting>
  <conditionalFormatting sqref="B11:Y11">
    <cfRule type="expression" dxfId="547" priority="48">
      <formula>IF(B$12&gt;0,$B$18*52/12*(1-B$12)&lt;B$11,)</formula>
    </cfRule>
  </conditionalFormatting>
  <conditionalFormatting sqref="B60:AE61 B64:AE64">
    <cfRule type="expression" dxfId="546" priority="66">
      <formula>WEEKDAY(B$59,2)=7</formula>
    </cfRule>
    <cfRule type="expression" dxfId="545" priority="67">
      <formula>WEEKDAY(B$59,2)=6</formula>
    </cfRule>
  </conditionalFormatting>
  <conditionalFormatting sqref="B44:AD45 B48:AD48">
    <cfRule type="expression" dxfId="544" priority="68">
      <formula>WEEKDAY(B$43,2)=7</formula>
    </cfRule>
    <cfRule type="expression" dxfId="543" priority="70">
      <formula>WEEKDAY(B$43,2)=6</formula>
    </cfRule>
  </conditionalFormatting>
  <conditionalFormatting sqref="B52:AF53 B56:AF56">
    <cfRule type="expression" dxfId="542" priority="73">
      <formula>WEEKDAY(B$51,2)=7</formula>
    </cfRule>
    <cfRule type="expression" dxfId="541" priority="96">
      <formula>WEEKDAY(B$51,2)=6</formula>
    </cfRule>
  </conditionalFormatting>
  <conditionalFormatting sqref="C68:AF69 C72:AF72">
    <cfRule type="expression" dxfId="540" priority="63">
      <formula>WEEKDAY(C$67,2)=7</formula>
    </cfRule>
    <cfRule type="expression" dxfId="539" priority="64">
      <formula>WEEKDAY(C$67,2)=6</formula>
    </cfRule>
  </conditionalFormatting>
  <conditionalFormatting sqref="B76:AE77 B80:AE80">
    <cfRule type="expression" dxfId="538" priority="94">
      <formula>WEEKDAY(B$75,2)=7</formula>
    </cfRule>
    <cfRule type="expression" dxfId="537" priority="95">
      <formula>WEEKDAY(B$75,2)=6</formula>
    </cfRule>
  </conditionalFormatting>
  <conditionalFormatting sqref="B84:AF85 B88:AF88">
    <cfRule type="expression" dxfId="536" priority="62">
      <formula>WEEKDAY(B$83,2)=7</formula>
    </cfRule>
    <cfRule type="expression" dxfId="535" priority="65">
      <formula>WEEKDAY(B$83,2)=6</formula>
    </cfRule>
  </conditionalFormatting>
  <conditionalFormatting sqref="B92:AF93 B96:AF96">
    <cfRule type="expression" dxfId="534" priority="92">
      <formula>WEEKDAY(B$91,2)=6</formula>
    </cfRule>
    <cfRule type="expression" dxfId="533" priority="93">
      <formula>WEEKDAY(B$91,2)=7</formula>
    </cfRule>
  </conditionalFormatting>
  <conditionalFormatting sqref="B100:AE101 B104:AE104">
    <cfRule type="expression" dxfId="532" priority="61">
      <formula>WEEKDAY(B$99,2)=7</formula>
    </cfRule>
    <cfRule type="expression" dxfId="531" priority="91">
      <formula>WEEKDAY(B$99,2)=6</formula>
    </cfRule>
  </conditionalFormatting>
  <conditionalFormatting sqref="B108:C109 B112:C112 E112:AF112">
    <cfRule type="expression" dxfId="530" priority="88">
      <formula>WEEKDAY(B$107,2)=7</formula>
    </cfRule>
    <cfRule type="expression" dxfId="529" priority="90">
      <formula>WEEKDAY(B$107,2)=6</formula>
    </cfRule>
  </conditionalFormatting>
  <conditionalFormatting sqref="E108:AF109">
    <cfRule type="expression" dxfId="528" priority="87">
      <formula>WEEKDAY(E$107,2)=7</formula>
    </cfRule>
    <cfRule type="expression" dxfId="527" priority="89">
      <formula>WEEKDAY(E$107,2)=6</formula>
    </cfRule>
  </conditionalFormatting>
  <conditionalFormatting sqref="B116:AE117 B120:AE120">
    <cfRule type="expression" dxfId="526" priority="81">
      <formula>WEEKDAY(B$115,2)=7</formula>
    </cfRule>
    <cfRule type="expression" dxfId="525" priority="86">
      <formula>WEEKDAY(B$115,2)=6</formula>
    </cfRule>
  </conditionalFormatting>
  <conditionalFormatting sqref="B124:Y125 B128:Y128 AB128:AF128">
    <cfRule type="expression" dxfId="524" priority="52">
      <formula>WEEKDAY(B$123,2)=6</formula>
    </cfRule>
    <cfRule type="expression" dxfId="523" priority="80">
      <formula>WEEKDAY(B$123,2)=7</formula>
    </cfRule>
  </conditionalFormatting>
  <conditionalFormatting sqref="AB124:AF125">
    <cfRule type="expression" dxfId="522" priority="28">
      <formula>WEEKDAY(AB$123,2)=6</formula>
    </cfRule>
    <cfRule type="expression" dxfId="521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520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0DED0A0-2B4F-4F4E-8D6C-AA197005B4A5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2B6DAD80-DAAB-4428-882E-9A4809C78060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AC52D11E-B836-4C84-9DC8-1D4E77F91C1F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77E222D8-0953-4A7C-BA86-AE0E9B725ED2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3D9B201B-EEE6-42DF-8E07-1DE5934666C6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7BB48A11-F016-4106-95FE-175E02E0F3AF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2B7B0F2B-F515-44B6-931B-91B4FF57C94E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2D7FFA8C-7BE8-4CE2-8047-C8D15B5D105F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C84D1078-8561-4B86-8353-B191DEC17ADF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FF0BB97C-F73B-4FFE-8B4F-0B3D864EC479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8C0B91FF-74EE-4CCB-8B76-13BD256E20E9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EE000D39-A274-4005-859E-360880DFD18F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50D0F8B6-0BEB-4F36-86ED-C684F37DCDA6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D38FD0BA-9014-42D1-80D7-EDC6174F49FB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8B2D6A52-6AFD-4302-B52D-7F82CA9869F2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6D3FF7DD-B048-4B44-98E8-948B2FDF9D2D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38D334E4-6CE2-4CED-9167-414A9970BDAE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CA36E8C3-6F84-465E-9AA3-EA498EFF214D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95815FE7-9629-4433-BD78-A2F17A993D72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F4B63448-5CD0-4059-8E0E-09CBC9803422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84F91521-BAFF-4864-8D33-BA1ADD64CD68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F31A9E0D-9F9C-4820-85E4-83B314D1A9EA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4AE46A16-655C-47AA-8CA4-DAB050F228C3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9BAE579D-3000-44CE-8888-848001A2C4C8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38602B2A-295A-4889-BB23-95BDE6BAD15D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C8D27A68-5E48-4BB7-83C9-CC9DC8E52C4F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B47048AC-DC4C-44FC-B514-312EA76EBE25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02CE50E7-840D-42DF-9238-F1C041856F2A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4892B319-729F-413C-AAD3-06EEEE9E8192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1F9EFFEA-5BDF-4FC3-96E5-1F1F3AEF9001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23039780-0863-4485-B17F-05C2EADC23D7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122F807A-B4E0-4834-A8A9-3F94FF16D25F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336BE912-8943-405F-8D79-070F88A767BE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B5C775AE-4E38-43E7-98BA-E8F9AF25976C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FEF6C7F5-1506-4E60-BE24-8EB4258AB4EF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F668D38A-0E0D-4831-B589-2F9DDF398327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1C7D3375-FF43-44E3-B09B-138577E28C4F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C25BA261-9EE3-4E05-AC85-41BF4598323F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C4D4D07A-5612-40CF-84DC-214874068012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DA39F986-4D23-47D9-BE7B-2F0F9A79BBC8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q</v>
      </c>
      <c r="T6" s="8" t="s">
        <v>51</v>
      </c>
    </row>
    <row r="8" spans="1:27" x14ac:dyDescent="0.2">
      <c r="A8" s="70" t="s">
        <v>80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Z13:AA13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N8:O8"/>
    <mergeCell ref="P8:Q8"/>
    <mergeCell ref="R8:S8"/>
    <mergeCell ref="T8:U8"/>
    <mergeCell ref="V8:W8"/>
    <mergeCell ref="X8:Y8"/>
    <mergeCell ref="T9:U9"/>
    <mergeCell ref="V9:W9"/>
    <mergeCell ref="X9:Y9"/>
    <mergeCell ref="P11:Q11"/>
    <mergeCell ref="R11:S11"/>
    <mergeCell ref="N10:O10"/>
    <mergeCell ref="P10:Q10"/>
    <mergeCell ref="R10:S10"/>
    <mergeCell ref="T11:U11"/>
    <mergeCell ref="V11:W11"/>
    <mergeCell ref="X11:Y11"/>
    <mergeCell ref="Z9:AA9"/>
    <mergeCell ref="B10:C10"/>
    <mergeCell ref="D10:E10"/>
    <mergeCell ref="F10:G10"/>
    <mergeCell ref="H10:I10"/>
    <mergeCell ref="J10:K10"/>
    <mergeCell ref="L10:M10"/>
    <mergeCell ref="Z10:AA10"/>
    <mergeCell ref="T10:U10"/>
    <mergeCell ref="V10:W10"/>
    <mergeCell ref="X10:Y10"/>
    <mergeCell ref="R9:S9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N12:O12"/>
    <mergeCell ref="P12:Q12"/>
    <mergeCell ref="R12:S12"/>
    <mergeCell ref="B11:C11"/>
    <mergeCell ref="D11:E11"/>
    <mergeCell ref="F11:G11"/>
    <mergeCell ref="H11:I11"/>
    <mergeCell ref="J11:K11"/>
    <mergeCell ref="L13:M13"/>
    <mergeCell ref="N13:O13"/>
    <mergeCell ref="P13:Q13"/>
    <mergeCell ref="Z16:AA16"/>
    <mergeCell ref="B18:C18"/>
    <mergeCell ref="Z18:AA18"/>
    <mergeCell ref="L16:M16"/>
    <mergeCell ref="N16:O16"/>
    <mergeCell ref="P16:Q16"/>
    <mergeCell ref="R16:S16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R13:S13"/>
    <mergeCell ref="T13:U13"/>
    <mergeCell ref="V13:W13"/>
    <mergeCell ref="X13:Y13"/>
    <mergeCell ref="B20:C20"/>
    <mergeCell ref="B21:C21"/>
    <mergeCell ref="B22:C22"/>
    <mergeCell ref="B23:C23"/>
    <mergeCell ref="T16:U16"/>
    <mergeCell ref="B19:C19"/>
    <mergeCell ref="E19:X23"/>
    <mergeCell ref="V16:W16"/>
    <mergeCell ref="X16:Y16"/>
  </mergeCells>
  <conditionalFormatting sqref="B38:AF38">
    <cfRule type="cellIs" dxfId="479" priority="71" stopIfTrue="1" operator="greaterThan">
      <formula>10</formula>
    </cfRule>
    <cfRule type="cellIs" dxfId="478" priority="72" stopIfTrue="1" operator="greaterThan">
      <formula>10</formula>
    </cfRule>
  </conditionalFormatting>
  <conditionalFormatting sqref="B46:AD46">
    <cfRule type="cellIs" dxfId="477" priority="26" stopIfTrue="1" operator="greaterThan">
      <formula>10</formula>
    </cfRule>
    <cfRule type="cellIs" dxfId="476" priority="39" stopIfTrue="1" operator="greaterThan">
      <formula>10</formula>
    </cfRule>
  </conditionalFormatting>
  <conditionalFormatting sqref="B54:AF54">
    <cfRule type="cellIs" dxfId="475" priority="43" stopIfTrue="1" operator="greaterThan">
      <formula>10</formula>
    </cfRule>
    <cfRule type="cellIs" dxfId="474" priority="44" stopIfTrue="1" operator="greaterThan">
      <formula>10</formula>
    </cfRule>
  </conditionalFormatting>
  <conditionalFormatting sqref="B62:AE62">
    <cfRule type="cellIs" dxfId="473" priority="42" stopIfTrue="1" operator="greaterThan">
      <formula>10</formula>
    </cfRule>
    <cfRule type="cellIs" dxfId="472" priority="45" stopIfTrue="1" operator="greaterThan">
      <formula>10</formula>
    </cfRule>
  </conditionalFormatting>
  <conditionalFormatting sqref="B70:AF70">
    <cfRule type="cellIs" dxfId="471" priority="36" stopIfTrue="1" operator="greaterThan">
      <formula>10</formula>
    </cfRule>
    <cfRule type="cellIs" dxfId="470" priority="41" stopIfTrue="1" operator="greaterThan">
      <formula>10</formula>
    </cfRule>
  </conditionalFormatting>
  <conditionalFormatting sqref="B78:AE78">
    <cfRule type="cellIs" dxfId="469" priority="35" stopIfTrue="1" operator="greaterThan">
      <formula>10</formula>
    </cfRule>
    <cfRule type="cellIs" dxfId="468" priority="40" stopIfTrue="1" operator="greaterThan">
      <formula>10</formula>
    </cfRule>
  </conditionalFormatting>
  <conditionalFormatting sqref="C86:AF86">
    <cfRule type="cellIs" dxfId="467" priority="50" stopIfTrue="1" operator="greaterThan">
      <formula>10</formula>
    </cfRule>
    <cfRule type="cellIs" dxfId="466" priority="51" stopIfTrue="1" operator="greaterThan">
      <formula>10</formula>
    </cfRule>
  </conditionalFormatting>
  <conditionalFormatting sqref="B94:AF94">
    <cfRule type="cellIs" dxfId="465" priority="33" stopIfTrue="1" operator="greaterThan">
      <formula>10</formula>
    </cfRule>
    <cfRule type="cellIs" dxfId="464" priority="59" stopIfTrue="1" operator="greaterThan">
      <formula>10</formula>
    </cfRule>
  </conditionalFormatting>
  <conditionalFormatting sqref="B102:AE102">
    <cfRule type="cellIs" dxfId="463" priority="19" stopIfTrue="1" operator="greaterThan">
      <formula>10</formula>
    </cfRule>
    <cfRule type="cellIs" dxfId="462" priority="32" stopIfTrue="1" operator="greaterThan">
      <formula>10</formula>
    </cfRule>
  </conditionalFormatting>
  <conditionalFormatting sqref="B110:AF110">
    <cfRule type="cellIs" dxfId="461" priority="17" stopIfTrue="1" operator="greaterThan">
      <formula>10</formula>
    </cfRule>
    <cfRule type="cellIs" dxfId="460" priority="18" stopIfTrue="1" operator="greaterThan">
      <formula>10</formula>
    </cfRule>
  </conditionalFormatting>
  <conditionalFormatting sqref="B118:AF118">
    <cfRule type="cellIs" dxfId="459" priority="16" stopIfTrue="1" operator="greaterThan">
      <formula>10</formula>
    </cfRule>
    <cfRule type="cellIs" dxfId="458" priority="29" stopIfTrue="1" operator="greaterThan">
      <formula>10</formula>
    </cfRule>
  </conditionalFormatting>
  <conditionalFormatting sqref="B126:AF126">
    <cfRule type="cellIs" dxfId="457" priority="14" stopIfTrue="1" operator="greaterThan">
      <formula>10</formula>
    </cfRule>
    <cfRule type="cellIs" dxfId="456" priority="15" stopIfTrue="1" operator="greaterThan">
      <formula>10</formula>
    </cfRule>
  </conditionalFormatting>
  <conditionalFormatting sqref="B86">
    <cfRule type="cellIs" dxfId="455" priority="21" stopIfTrue="1" operator="greaterThan">
      <formula>10</formula>
    </cfRule>
    <cfRule type="cellIs" dxfId="454" priority="34" stopIfTrue="1" operator="greaterThan">
      <formula>10</formula>
    </cfRule>
  </conditionalFormatting>
  <conditionalFormatting sqref="C36:AF37 C40:AF40">
    <cfRule type="expression" dxfId="453" priority="74">
      <formula>WEEKDAY(C$35,2)=6</formula>
    </cfRule>
    <cfRule type="expression" dxfId="452" priority="75">
      <formula>WEEKDAY(C$35,2)=7</formula>
    </cfRule>
  </conditionalFormatting>
  <conditionalFormatting sqref="B11:Y11">
    <cfRule type="expression" dxfId="451" priority="48">
      <formula>IF(B$12&gt;0,$B$18*52/12*(1-B$12)&lt;B$11,)</formula>
    </cfRule>
  </conditionalFormatting>
  <conditionalFormatting sqref="B60:AE61 B64:AE64">
    <cfRule type="expression" dxfId="450" priority="66">
      <formula>WEEKDAY(B$59,2)=7</formula>
    </cfRule>
    <cfRule type="expression" dxfId="449" priority="67">
      <formula>WEEKDAY(B$59,2)=6</formula>
    </cfRule>
  </conditionalFormatting>
  <conditionalFormatting sqref="B44:AD45 B48:AD48">
    <cfRule type="expression" dxfId="448" priority="68">
      <formula>WEEKDAY(B$43,2)=7</formula>
    </cfRule>
    <cfRule type="expression" dxfId="447" priority="70">
      <formula>WEEKDAY(B$43,2)=6</formula>
    </cfRule>
  </conditionalFormatting>
  <conditionalFormatting sqref="B52:AF53 B56:AF56">
    <cfRule type="expression" dxfId="446" priority="73">
      <formula>WEEKDAY(B$51,2)=7</formula>
    </cfRule>
    <cfRule type="expression" dxfId="445" priority="96">
      <formula>WEEKDAY(B$51,2)=6</formula>
    </cfRule>
  </conditionalFormatting>
  <conditionalFormatting sqref="C68:AF69 C72:AF72">
    <cfRule type="expression" dxfId="444" priority="63">
      <formula>WEEKDAY(C$67,2)=7</formula>
    </cfRule>
    <cfRule type="expression" dxfId="443" priority="64">
      <formula>WEEKDAY(C$67,2)=6</formula>
    </cfRule>
  </conditionalFormatting>
  <conditionalFormatting sqref="B76:AE77 B80:AE80">
    <cfRule type="expression" dxfId="442" priority="94">
      <formula>WEEKDAY(B$75,2)=7</formula>
    </cfRule>
    <cfRule type="expression" dxfId="441" priority="95">
      <formula>WEEKDAY(B$75,2)=6</formula>
    </cfRule>
  </conditionalFormatting>
  <conditionalFormatting sqref="B84:AF85 B88:AF88">
    <cfRule type="expression" dxfId="440" priority="62">
      <formula>WEEKDAY(B$83,2)=7</formula>
    </cfRule>
    <cfRule type="expression" dxfId="439" priority="65">
      <formula>WEEKDAY(B$83,2)=6</formula>
    </cfRule>
  </conditionalFormatting>
  <conditionalFormatting sqref="B92:AF93 B96:AF96">
    <cfRule type="expression" dxfId="438" priority="92">
      <formula>WEEKDAY(B$91,2)=6</formula>
    </cfRule>
    <cfRule type="expression" dxfId="437" priority="93">
      <formula>WEEKDAY(B$91,2)=7</formula>
    </cfRule>
  </conditionalFormatting>
  <conditionalFormatting sqref="B100:AE101 B104:AE104">
    <cfRule type="expression" dxfId="436" priority="61">
      <formula>WEEKDAY(B$99,2)=7</formula>
    </cfRule>
    <cfRule type="expression" dxfId="435" priority="91">
      <formula>WEEKDAY(B$99,2)=6</formula>
    </cfRule>
  </conditionalFormatting>
  <conditionalFormatting sqref="B108:C109 B112:C112 E112:AF112">
    <cfRule type="expression" dxfId="434" priority="88">
      <formula>WEEKDAY(B$107,2)=7</formula>
    </cfRule>
    <cfRule type="expression" dxfId="433" priority="90">
      <formula>WEEKDAY(B$107,2)=6</formula>
    </cfRule>
  </conditionalFormatting>
  <conditionalFormatting sqref="E108:AF109">
    <cfRule type="expression" dxfId="432" priority="87">
      <formula>WEEKDAY(E$107,2)=7</formula>
    </cfRule>
    <cfRule type="expression" dxfId="431" priority="89">
      <formula>WEEKDAY(E$107,2)=6</formula>
    </cfRule>
  </conditionalFormatting>
  <conditionalFormatting sqref="B116:AE117 B120:AE120">
    <cfRule type="expression" dxfId="430" priority="81">
      <formula>WEEKDAY(B$115,2)=7</formula>
    </cfRule>
    <cfRule type="expression" dxfId="429" priority="86">
      <formula>WEEKDAY(B$115,2)=6</formula>
    </cfRule>
  </conditionalFormatting>
  <conditionalFormatting sqref="B124:Y125 B128:Y128 AB128:AF128">
    <cfRule type="expression" dxfId="428" priority="52">
      <formula>WEEKDAY(B$123,2)=6</formula>
    </cfRule>
    <cfRule type="expression" dxfId="427" priority="80">
      <formula>WEEKDAY(B$123,2)=7</formula>
    </cfRule>
  </conditionalFormatting>
  <conditionalFormatting sqref="AB124:AF125">
    <cfRule type="expression" dxfId="426" priority="28">
      <formula>WEEKDAY(AB$123,2)=6</formula>
    </cfRule>
    <cfRule type="expression" dxfId="425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424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CB70F26-B52B-475B-92CE-0993E3C3C6AB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85A76B6C-32D6-4F2D-8962-155029CD1A90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29D1F5CF-89CC-49CA-9787-82DED6805B19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9BD9BF00-9AC9-4371-9290-B31CF05ADA0F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CE1AE312-CE98-4119-A8C0-41718CBA73E7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4198C27D-35B2-4F16-A8A6-A773F6AB956B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8E00753E-0758-4276-B882-A2602E27AB99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2B3A560D-7BF1-4F08-8F18-B86D77723BEA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679A9836-D6F6-4443-B8A0-12209380EE21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3841DB0C-DBC1-46C2-BFCE-0DB52B1BBC6B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D7B676BA-5504-401B-9828-FA87ED49A76E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751B984E-EA46-41B0-9663-E6EC0EFD7605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34EE9F3C-7E15-410F-8716-600C003FEDD4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02989032-D20D-4D37-8101-6E826BEE9577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A5FCE308-AA11-4ABF-89E9-24D46F949994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DF06811B-AED1-44B6-9FB9-2F1BEE087CD7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C5FBE2A6-959E-4B7C-867C-11D79B10BCB8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89D609A7-5D01-470F-B046-024B1823E1F9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748D6CE9-30A9-40FA-AEBD-2CF3287A3634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E506490D-F854-4DC6-8A6F-5BDB6548EF5F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4E9E2CA3-C006-4A58-B759-BED1E4419CBB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9CC64871-8B73-4442-A8BE-98A67BD1FD6B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F33E3C24-6EBA-49C3-9AF2-2700AEBA5DF6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781CF917-0A58-4E68-BA12-AFD6ECF0CFC6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9A374436-FCBE-47C1-B5A8-ACC3F355B924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F16C6A25-DD67-40C9-BE8F-7A2E6D633DAE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CD216736-07BE-43F5-8867-0F770A893FCF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581D69BF-6F9D-4096-BFBE-C58D3C383E26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A882333C-1ADE-4C31-8309-74D56C7E763E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CB8AED6D-25A8-49A7-AE6B-057D067311D9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7FF4A70F-38BF-4F01-BBDC-6A348F98BB5D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8EB3B163-E75F-4295-8F45-5395E32C7455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0257149C-69B4-47D5-B04D-32B81AEF5777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88AC074F-47A8-469E-BD85-C3B6003A0582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7756DE8B-C0D4-46A9-B94C-41F3AD880816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E0B1E3D3-F470-4B26-9DD2-11339A322987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9EE29377-9EB8-4597-8855-77345158DA2A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7646C0B2-846D-4693-83CC-4DB15EFF0ED6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A9B0E829-CC68-4AC9-B4E9-393E60355364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AF574BC2-E54A-402A-B84A-DF056518702D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C000"/>
    <pageSetUpPr fitToPage="1"/>
  </sheetPr>
  <dimension ref="B1:X89"/>
  <sheetViews>
    <sheetView zoomScaleNormal="100" workbookViewId="0">
      <selection activeCell="A12" sqref="A12"/>
    </sheetView>
  </sheetViews>
  <sheetFormatPr baseColWidth="10" defaultRowHeight="12.75" x14ac:dyDescent="0.2"/>
  <cols>
    <col min="1" max="1" width="2.28515625" customWidth="1"/>
    <col min="2" max="2" width="23.5703125" customWidth="1"/>
    <col min="3" max="3" width="20.140625" bestFit="1" customWidth="1"/>
    <col min="4" max="4" width="24.5703125" bestFit="1" customWidth="1"/>
    <col min="5" max="5" width="19.140625" customWidth="1"/>
    <col min="7" max="7" width="11.42578125" customWidth="1"/>
    <col min="21" max="21" width="10.140625" customWidth="1"/>
    <col min="22" max="22" width="8.28515625" customWidth="1"/>
    <col min="23" max="23" width="5.42578125" hidden="1" customWidth="1"/>
    <col min="24" max="24" width="7.28515625" hidden="1" customWidth="1"/>
  </cols>
  <sheetData>
    <row r="1" spans="2:24" x14ac:dyDescent="0.2">
      <c r="B1" s="19" t="s">
        <v>103</v>
      </c>
      <c r="C1" s="8"/>
      <c r="D1" s="71">
        <v>2020</v>
      </c>
      <c r="E1" t="s">
        <v>104</v>
      </c>
    </row>
    <row r="2" spans="2:24" x14ac:dyDescent="0.2">
      <c r="B2" s="19" t="s">
        <v>29</v>
      </c>
      <c r="C2" s="8"/>
      <c r="D2" s="8"/>
    </row>
    <row r="4" spans="2:24" ht="38.25" customHeight="1" x14ac:dyDescent="0.2">
      <c r="B4" s="1" t="s">
        <v>15</v>
      </c>
      <c r="C4" s="13" t="s">
        <v>20</v>
      </c>
      <c r="D4" s="13" t="s">
        <v>18</v>
      </c>
      <c r="E4" s="14" t="s">
        <v>19</v>
      </c>
      <c r="W4">
        <v>1</v>
      </c>
      <c r="X4" t="s">
        <v>85</v>
      </c>
    </row>
    <row r="5" spans="2:24" ht="15" customHeight="1" x14ac:dyDescent="0.2">
      <c r="B5" s="15" t="str">
        <f>'Mitarbeiter a'!A8</f>
        <v>Mitarbeiter a</v>
      </c>
      <c r="C5" s="10">
        <f>'Mitarbeiter a'!B$22</f>
        <v>0</v>
      </c>
      <c r="D5" s="10">
        <f>'Mitarbeiter a'!Z$9</f>
        <v>0</v>
      </c>
      <c r="E5" s="16">
        <f>'Mitarbeiter a'!$B$23</f>
        <v>0</v>
      </c>
      <c r="H5" s="117" t="s">
        <v>102</v>
      </c>
      <c r="I5" s="117"/>
      <c r="J5" s="58"/>
      <c r="W5">
        <v>2</v>
      </c>
      <c r="X5" t="s">
        <v>86</v>
      </c>
    </row>
    <row r="6" spans="2:24" ht="15" customHeight="1" x14ac:dyDescent="0.2">
      <c r="B6" s="15" t="str">
        <f>'Mitarbeiter b'!A8</f>
        <v>Mitarbeiter b</v>
      </c>
      <c r="C6" s="10">
        <f>'Mitarbeiter b'!B$22</f>
        <v>0</v>
      </c>
      <c r="D6" s="10">
        <f>'Mitarbeiter b'!Z$9</f>
        <v>0</v>
      </c>
      <c r="E6" s="16">
        <f>'Mitarbeiter b'!$B$23</f>
        <v>0</v>
      </c>
      <c r="H6" s="117"/>
      <c r="I6" s="117"/>
      <c r="J6" s="58"/>
      <c r="W6">
        <v>3</v>
      </c>
      <c r="X6" t="s">
        <v>87</v>
      </c>
    </row>
    <row r="7" spans="2:24" ht="15" customHeight="1" x14ac:dyDescent="0.2">
      <c r="B7" s="17" t="str">
        <f>'Mitarbeiter c'!A8</f>
        <v>Mitarbeiter c</v>
      </c>
      <c r="C7" s="10">
        <f>'Mitarbeiter c'!B$22</f>
        <v>0</v>
      </c>
      <c r="D7" s="10">
        <f>'Mitarbeiter c'!Z$9</f>
        <v>0</v>
      </c>
      <c r="E7" s="16">
        <f>'Mitarbeiter c'!$B$23</f>
        <v>0</v>
      </c>
      <c r="W7">
        <v>4</v>
      </c>
      <c r="X7" t="s">
        <v>88</v>
      </c>
    </row>
    <row r="8" spans="2:24" ht="15" customHeight="1" x14ac:dyDescent="0.2">
      <c r="B8" s="17" t="str">
        <f>'Mitarbeiter d'!A8</f>
        <v>Mitarbeiter d</v>
      </c>
      <c r="C8" s="10">
        <f>'Mitarbeiter d'!B$22</f>
        <v>0</v>
      </c>
      <c r="D8" s="10">
        <f>'Mitarbeiter d'!Z$9</f>
        <v>0</v>
      </c>
      <c r="E8" s="16">
        <f>'Mitarbeiter d'!$B$23</f>
        <v>0</v>
      </c>
      <c r="W8">
        <v>5</v>
      </c>
      <c r="X8" t="s">
        <v>89</v>
      </c>
    </row>
    <row r="9" spans="2:24" ht="15" customHeight="1" x14ac:dyDescent="0.2">
      <c r="B9" s="17" t="str">
        <f>'Mitarbeiter e'!A8</f>
        <v>Mitarbeiter e</v>
      </c>
      <c r="C9" s="10">
        <f>'Mitarbeiter e'!B$22</f>
        <v>0</v>
      </c>
      <c r="D9" s="10">
        <f>'Mitarbeiter e'!Z$9</f>
        <v>0</v>
      </c>
      <c r="E9" s="16">
        <f>'Mitarbeiter e'!$B$23</f>
        <v>0</v>
      </c>
      <c r="W9">
        <v>6</v>
      </c>
      <c r="X9" t="s">
        <v>90</v>
      </c>
    </row>
    <row r="10" spans="2:24" ht="15" customHeight="1" x14ac:dyDescent="0.2">
      <c r="B10" s="17" t="str">
        <f>'Mitarbeiter f'!A8</f>
        <v>Mitarbeiter f</v>
      </c>
      <c r="C10" s="10">
        <f>'Mitarbeiter f'!B$22</f>
        <v>0</v>
      </c>
      <c r="D10" s="10">
        <f>'Mitarbeiter f'!Z$9</f>
        <v>0</v>
      </c>
      <c r="E10" s="16">
        <f>'Mitarbeiter f'!$B$23</f>
        <v>0</v>
      </c>
      <c r="W10">
        <v>7</v>
      </c>
      <c r="X10" t="s">
        <v>91</v>
      </c>
    </row>
    <row r="11" spans="2:24" ht="15" customHeight="1" x14ac:dyDescent="0.2">
      <c r="B11" s="17" t="str">
        <f>'Mitarbeiter g'!A8</f>
        <v>Mitarbeiter g</v>
      </c>
      <c r="C11" s="10">
        <f>'Mitarbeiter g'!B$22</f>
        <v>0</v>
      </c>
      <c r="D11" s="10">
        <f>'Mitarbeiter g'!Z$9</f>
        <v>0</v>
      </c>
      <c r="E11" s="16">
        <f>'Mitarbeiter g'!$B$23</f>
        <v>0</v>
      </c>
      <c r="W11">
        <v>8</v>
      </c>
      <c r="X11" t="s">
        <v>92</v>
      </c>
    </row>
    <row r="12" spans="2:24" ht="15" customHeight="1" x14ac:dyDescent="0.2">
      <c r="B12" s="17" t="str">
        <f>'Mitarbeiter h'!A8</f>
        <v>Mitarbeiter h</v>
      </c>
      <c r="C12" s="10">
        <f>'Mitarbeiter h'!B$22</f>
        <v>0</v>
      </c>
      <c r="D12" s="10">
        <f>'Mitarbeiter h'!Z$9</f>
        <v>0</v>
      </c>
      <c r="E12" s="16">
        <f>'Mitarbeiter h'!$B$23</f>
        <v>0</v>
      </c>
      <c r="W12">
        <v>9</v>
      </c>
      <c r="X12" t="s">
        <v>93</v>
      </c>
    </row>
    <row r="13" spans="2:24" ht="15" customHeight="1" x14ac:dyDescent="0.2">
      <c r="B13" s="17" t="str">
        <f>'Mitarbeiter i'!A8</f>
        <v>Mitarbeiter i</v>
      </c>
      <c r="C13" s="10">
        <f>'Mitarbeiter i'!B$22</f>
        <v>0</v>
      </c>
      <c r="D13" s="10">
        <f>'Mitarbeiter i'!Z$9</f>
        <v>0</v>
      </c>
      <c r="E13" s="16">
        <f>'Mitarbeiter i'!$B$23</f>
        <v>0</v>
      </c>
      <c r="W13">
        <v>10</v>
      </c>
      <c r="X13" t="s">
        <v>94</v>
      </c>
    </row>
    <row r="14" spans="2:24" ht="15" customHeight="1" x14ac:dyDescent="0.2">
      <c r="B14" s="17" t="str">
        <f>'Mitarbeiter j'!A8</f>
        <v>Mitarbeiter j</v>
      </c>
      <c r="C14" s="10">
        <f>'Mitarbeiter j'!B$22</f>
        <v>0</v>
      </c>
      <c r="D14" s="10">
        <f>'Mitarbeiter j'!Z$9</f>
        <v>0</v>
      </c>
      <c r="E14" s="16">
        <f>'Mitarbeiter j'!$B$23</f>
        <v>0</v>
      </c>
      <c r="W14">
        <v>11</v>
      </c>
      <c r="X14" t="s">
        <v>95</v>
      </c>
    </row>
    <row r="15" spans="2:24" ht="15" customHeight="1" x14ac:dyDescent="0.2">
      <c r="B15" s="17" t="str">
        <f>'Mitarbeiter k'!A8</f>
        <v>Mitarbeiter k</v>
      </c>
      <c r="C15" s="10">
        <f>'Mitarbeiter k'!B$22</f>
        <v>0</v>
      </c>
      <c r="D15" s="10">
        <f>'Mitarbeiter k'!Z$9</f>
        <v>0</v>
      </c>
      <c r="E15" s="16">
        <f>'Mitarbeiter k'!$B$23</f>
        <v>0</v>
      </c>
      <c r="W15">
        <v>12</v>
      </c>
      <c r="X15" t="s">
        <v>96</v>
      </c>
    </row>
    <row r="16" spans="2:24" ht="15" customHeight="1" x14ac:dyDescent="0.2">
      <c r="B16" s="17" t="str">
        <f>'Mitarbeiter l'!A8</f>
        <v>Mitarbeiter l</v>
      </c>
      <c r="C16" s="10">
        <f>'Mitarbeiter l'!B$22</f>
        <v>0</v>
      </c>
      <c r="D16" s="10">
        <f>'Mitarbeiter l'!Z$9</f>
        <v>0</v>
      </c>
      <c r="E16" s="16">
        <f>'Mitarbeiter l'!$B$23</f>
        <v>0</v>
      </c>
      <c r="W16">
        <v>13</v>
      </c>
      <c r="X16" t="s">
        <v>97</v>
      </c>
    </row>
    <row r="17" spans="2:24" ht="15" customHeight="1" x14ac:dyDescent="0.2">
      <c r="B17" s="17" t="str">
        <f>'Mitarbeiter m'!A8</f>
        <v>Mitarbeiter m</v>
      </c>
      <c r="C17" s="10">
        <f>'Mitarbeiter m'!B$22</f>
        <v>0</v>
      </c>
      <c r="D17" s="10">
        <f>'Mitarbeiter m'!Z$9</f>
        <v>0</v>
      </c>
      <c r="E17" s="16">
        <f>'Mitarbeiter m'!$B$23</f>
        <v>0</v>
      </c>
      <c r="W17">
        <v>14</v>
      </c>
      <c r="X17" t="s">
        <v>98</v>
      </c>
    </row>
    <row r="18" spans="2:24" ht="15" customHeight="1" x14ac:dyDescent="0.2">
      <c r="B18" s="17" t="str">
        <f>'Mitarbeiter n'!A8</f>
        <v>Mitarbeiter n</v>
      </c>
      <c r="C18" s="10">
        <f>'Mitarbeiter n'!B$22</f>
        <v>0</v>
      </c>
      <c r="D18" s="10">
        <f>'Mitarbeiter n'!Z$9</f>
        <v>0</v>
      </c>
      <c r="E18" s="16">
        <f>'Mitarbeiter n'!$B$23</f>
        <v>0</v>
      </c>
      <c r="W18">
        <v>15</v>
      </c>
      <c r="X18" t="s">
        <v>99</v>
      </c>
    </row>
    <row r="19" spans="2:24" ht="15" customHeight="1" x14ac:dyDescent="0.2">
      <c r="B19" s="17" t="str">
        <f>'Mitarbeiter o'!A8</f>
        <v>Mitarbeiter o</v>
      </c>
      <c r="C19" s="10">
        <f>'Mitarbeiter o'!B$22</f>
        <v>0</v>
      </c>
      <c r="D19" s="10">
        <f>'Mitarbeiter o'!Z$9</f>
        <v>0</v>
      </c>
      <c r="E19" s="16">
        <f>'Mitarbeiter o'!$B$23</f>
        <v>0</v>
      </c>
      <c r="W19">
        <v>16</v>
      </c>
      <c r="X19" t="s">
        <v>100</v>
      </c>
    </row>
    <row r="20" spans="2:24" ht="15" customHeight="1" x14ac:dyDescent="0.2">
      <c r="B20" s="17" t="str">
        <f>'Mitarbeiter p'!A8</f>
        <v>Mitarbeiter p</v>
      </c>
      <c r="C20" s="10">
        <f>'Mitarbeiter p'!B$22</f>
        <v>0</v>
      </c>
      <c r="D20" s="10">
        <f>'Mitarbeiter p'!Z$9</f>
        <v>0</v>
      </c>
      <c r="E20" s="16">
        <f>'Mitarbeiter p'!$B$23</f>
        <v>0</v>
      </c>
      <c r="W20" t="s">
        <v>101</v>
      </c>
      <c r="X20" s="31">
        <v>3</v>
      </c>
    </row>
    <row r="21" spans="2:24" ht="15" customHeight="1" x14ac:dyDescent="0.2">
      <c r="B21" s="17" t="str">
        <f>'Mitarbeiter q'!A8</f>
        <v>Mitarbeiter q</v>
      </c>
      <c r="C21" s="10">
        <f>'Mitarbeiter q'!B$22</f>
        <v>0</v>
      </c>
      <c r="D21" s="10">
        <f>'Mitarbeiter q'!Z$9</f>
        <v>0</v>
      </c>
      <c r="E21" s="16">
        <f>'Mitarbeiter q'!$B$23</f>
        <v>0</v>
      </c>
    </row>
    <row r="22" spans="2:24" ht="15" customHeight="1" x14ac:dyDescent="0.2">
      <c r="B22" s="17" t="str">
        <f>'Mitarbeiter r'!A8</f>
        <v>Mitarbeiter r</v>
      </c>
      <c r="C22" s="10">
        <f>'Mitarbeiter r'!B$22</f>
        <v>0</v>
      </c>
      <c r="D22" s="10">
        <f>'Mitarbeiter r'!Z$9</f>
        <v>0</v>
      </c>
      <c r="E22" s="16">
        <f>'Mitarbeiter r'!$B$23</f>
        <v>0</v>
      </c>
    </row>
    <row r="23" spans="2:24" ht="15" customHeight="1" x14ac:dyDescent="0.2">
      <c r="B23" s="17" t="str">
        <f>'Mitarbeiter s'!A8</f>
        <v>Mitarbeiter s</v>
      </c>
      <c r="C23" s="10">
        <f>'Mitarbeiter s'!B$22</f>
        <v>0</v>
      </c>
      <c r="D23" s="10">
        <f>'Mitarbeiter s'!Z$9</f>
        <v>0</v>
      </c>
      <c r="E23" s="16">
        <f>'Mitarbeiter s'!$B$23</f>
        <v>0</v>
      </c>
    </row>
    <row r="24" spans="2:24" ht="15" customHeight="1" x14ac:dyDescent="0.2">
      <c r="B24" s="17" t="str">
        <f>'Mitarbeiter t'!A8</f>
        <v>Mitarbeiter t</v>
      </c>
      <c r="C24" s="10">
        <f>'Mitarbeiter t'!B$22</f>
        <v>0</v>
      </c>
      <c r="D24" s="10">
        <f>'Mitarbeiter t'!Z$9</f>
        <v>0</v>
      </c>
      <c r="E24" s="16">
        <f>'Mitarbeiter t'!$B$23</f>
        <v>0</v>
      </c>
    </row>
    <row r="25" spans="2:24" ht="15" customHeight="1" x14ac:dyDescent="0.2">
      <c r="B25" s="18" t="str">
        <f>'Mitarbeiter u'!A8</f>
        <v>Mitarbeiter u</v>
      </c>
      <c r="C25" s="10">
        <f>'Mitarbeiter u'!B$22</f>
        <v>0</v>
      </c>
      <c r="D25" s="10">
        <f>'Mitarbeiter u'!Z$9</f>
        <v>0</v>
      </c>
      <c r="E25" s="16">
        <f>'Mitarbeiter u'!$B$23</f>
        <v>0</v>
      </c>
    </row>
    <row r="26" spans="2:24" ht="15" customHeight="1" x14ac:dyDescent="0.2">
      <c r="B26" s="113" t="s">
        <v>21</v>
      </c>
      <c r="C26" s="113"/>
      <c r="D26" s="114"/>
      <c r="E26" s="9">
        <f>SUM(E5:E25)</f>
        <v>0</v>
      </c>
      <c r="H26" s="42"/>
    </row>
    <row r="27" spans="2:24" ht="15" customHeight="1" thickBot="1" x14ac:dyDescent="0.25">
      <c r="B27" s="115" t="s">
        <v>22</v>
      </c>
      <c r="C27" s="115"/>
      <c r="D27" s="115"/>
      <c r="E27" s="11">
        <f>E26*1.2</f>
        <v>0</v>
      </c>
    </row>
    <row r="28" spans="2:24" ht="15" customHeight="1" thickBot="1" x14ac:dyDescent="0.25">
      <c r="B28" s="116" t="s">
        <v>23</v>
      </c>
      <c r="C28" s="116"/>
      <c r="D28" s="116"/>
      <c r="E28" s="12">
        <f>SUM(E26:E27)</f>
        <v>0</v>
      </c>
    </row>
    <row r="31" spans="2:24" x14ac:dyDescent="0.2">
      <c r="B31" s="20"/>
      <c r="C31" s="20" t="s">
        <v>25</v>
      </c>
      <c r="D31" s="21"/>
      <c r="E31" s="21"/>
    </row>
    <row r="32" spans="2:24" x14ac:dyDescent="0.2">
      <c r="B32" s="20"/>
      <c r="C32" s="20" t="s">
        <v>26</v>
      </c>
      <c r="D32" s="20"/>
      <c r="E32" s="20"/>
    </row>
    <row r="33" spans="2:5" x14ac:dyDescent="0.2">
      <c r="B33" s="20"/>
      <c r="C33" s="20"/>
      <c r="D33" s="20"/>
      <c r="E33" s="20"/>
    </row>
    <row r="34" spans="2:5" x14ac:dyDescent="0.2">
      <c r="B34" s="20"/>
      <c r="C34" s="28"/>
      <c r="D34" s="28"/>
      <c r="E34" s="28"/>
    </row>
    <row r="35" spans="2:5" x14ac:dyDescent="0.2">
      <c r="B35" s="20"/>
      <c r="C35" s="20" t="s">
        <v>27</v>
      </c>
      <c r="D35" s="20"/>
      <c r="E35" s="20"/>
    </row>
    <row r="36" spans="2:5" x14ac:dyDescent="0.2">
      <c r="B36" s="20"/>
      <c r="C36" s="20"/>
      <c r="D36" s="20"/>
      <c r="E36" s="20"/>
    </row>
    <row r="38" spans="2:5" x14ac:dyDescent="0.2">
      <c r="C38" s="29"/>
      <c r="D38" s="29"/>
      <c r="E38" s="29"/>
    </row>
    <row r="39" spans="2:5" x14ac:dyDescent="0.2">
      <c r="C39" t="s">
        <v>28</v>
      </c>
    </row>
    <row r="54" spans="2:5" hidden="1" x14ac:dyDescent="0.2">
      <c r="B54">
        <v>2015</v>
      </c>
      <c r="C54" s="63">
        <f>DATE($D$1,1,1)</f>
        <v>43831</v>
      </c>
      <c r="D54" s="64">
        <f>$C$54-42005</f>
        <v>1826</v>
      </c>
      <c r="E54" s="64">
        <v>42005</v>
      </c>
    </row>
    <row r="55" spans="2:5" hidden="1" x14ac:dyDescent="0.2">
      <c r="B55">
        <v>2016</v>
      </c>
    </row>
    <row r="56" spans="2:5" hidden="1" x14ac:dyDescent="0.2">
      <c r="B56">
        <v>2017</v>
      </c>
    </row>
    <row r="57" spans="2:5" hidden="1" x14ac:dyDescent="0.2">
      <c r="B57">
        <v>2018</v>
      </c>
    </row>
    <row r="58" spans="2:5" hidden="1" x14ac:dyDescent="0.2">
      <c r="B58">
        <v>2019</v>
      </c>
    </row>
    <row r="59" spans="2:5" hidden="1" x14ac:dyDescent="0.2">
      <c r="B59">
        <v>2020</v>
      </c>
    </row>
    <row r="60" spans="2:5" hidden="1" x14ac:dyDescent="0.2">
      <c r="B60">
        <v>2021</v>
      </c>
    </row>
    <row r="61" spans="2:5" hidden="1" x14ac:dyDescent="0.2">
      <c r="B61">
        <v>2022</v>
      </c>
    </row>
    <row r="62" spans="2:5" hidden="1" x14ac:dyDescent="0.2">
      <c r="B62">
        <v>2023</v>
      </c>
    </row>
    <row r="63" spans="2:5" hidden="1" x14ac:dyDescent="0.2">
      <c r="B63">
        <v>2024</v>
      </c>
    </row>
    <row r="64" spans="2:5" hidden="1" x14ac:dyDescent="0.2">
      <c r="B64">
        <v>2025</v>
      </c>
    </row>
    <row r="65" spans="2:2" hidden="1" x14ac:dyDescent="0.2">
      <c r="B65">
        <v>2026</v>
      </c>
    </row>
    <row r="66" spans="2:2" hidden="1" x14ac:dyDescent="0.2">
      <c r="B66">
        <v>2027</v>
      </c>
    </row>
    <row r="67" spans="2:2" hidden="1" x14ac:dyDescent="0.2">
      <c r="B67">
        <v>2028</v>
      </c>
    </row>
    <row r="68" spans="2:2" hidden="1" x14ac:dyDescent="0.2">
      <c r="B68">
        <v>2029</v>
      </c>
    </row>
    <row r="69" spans="2:2" hidden="1" x14ac:dyDescent="0.2">
      <c r="B69">
        <v>2030</v>
      </c>
    </row>
    <row r="70" spans="2:2" hidden="1" x14ac:dyDescent="0.2">
      <c r="B70">
        <v>2031</v>
      </c>
    </row>
    <row r="71" spans="2:2" hidden="1" x14ac:dyDescent="0.2">
      <c r="B71">
        <v>2032</v>
      </c>
    </row>
    <row r="72" spans="2:2" hidden="1" x14ac:dyDescent="0.2">
      <c r="B72">
        <v>2033</v>
      </c>
    </row>
    <row r="73" spans="2:2" hidden="1" x14ac:dyDescent="0.2">
      <c r="B73">
        <v>2034</v>
      </c>
    </row>
    <row r="74" spans="2:2" hidden="1" x14ac:dyDescent="0.2">
      <c r="B74">
        <v>2035</v>
      </c>
    </row>
    <row r="75" spans="2:2" hidden="1" x14ac:dyDescent="0.2">
      <c r="B75">
        <v>2036</v>
      </c>
    </row>
    <row r="76" spans="2:2" hidden="1" x14ac:dyDescent="0.2">
      <c r="B76">
        <v>2037</v>
      </c>
    </row>
    <row r="77" spans="2:2" hidden="1" x14ac:dyDescent="0.2">
      <c r="B77">
        <v>2038</v>
      </c>
    </row>
    <row r="78" spans="2:2" hidden="1" x14ac:dyDescent="0.2">
      <c r="B78">
        <v>2039</v>
      </c>
    </row>
    <row r="79" spans="2:2" hidden="1" x14ac:dyDescent="0.2">
      <c r="B79">
        <v>2040</v>
      </c>
    </row>
    <row r="80" spans="2:2" hidden="1" x14ac:dyDescent="0.2">
      <c r="B80">
        <v>2041</v>
      </c>
    </row>
    <row r="81" spans="2:2" hidden="1" x14ac:dyDescent="0.2">
      <c r="B81">
        <v>2042</v>
      </c>
    </row>
    <row r="82" spans="2:2" hidden="1" x14ac:dyDescent="0.2">
      <c r="B82">
        <v>2043</v>
      </c>
    </row>
    <row r="83" spans="2:2" hidden="1" x14ac:dyDescent="0.2">
      <c r="B83">
        <v>2044</v>
      </c>
    </row>
    <row r="84" spans="2:2" hidden="1" x14ac:dyDescent="0.2">
      <c r="B84">
        <v>2045</v>
      </c>
    </row>
    <row r="85" spans="2:2" hidden="1" x14ac:dyDescent="0.2">
      <c r="B85">
        <v>2046</v>
      </c>
    </row>
    <row r="86" spans="2:2" hidden="1" x14ac:dyDescent="0.2">
      <c r="B86">
        <v>2047</v>
      </c>
    </row>
    <row r="87" spans="2:2" hidden="1" x14ac:dyDescent="0.2">
      <c r="B87">
        <v>2048</v>
      </c>
    </row>
    <row r="88" spans="2:2" hidden="1" x14ac:dyDescent="0.2">
      <c r="B88">
        <v>2049</v>
      </c>
    </row>
    <row r="89" spans="2:2" hidden="1" x14ac:dyDescent="0.2">
      <c r="B89">
        <v>2050</v>
      </c>
    </row>
  </sheetData>
  <mergeCells count="4">
    <mergeCell ref="B26:D26"/>
    <mergeCell ref="B27:D27"/>
    <mergeCell ref="B28:D28"/>
    <mergeCell ref="H5:I6"/>
  </mergeCells>
  <phoneticPr fontId="8" type="noConversion"/>
  <dataValidations count="1">
    <dataValidation type="list" allowBlank="1" showInputMessage="1" showErrorMessage="1" sqref="D1">
      <formula1>$B$54:$B$89</formula1>
    </dataValidation>
  </dataValidations>
  <pageMargins left="0.78740157499999996" right="0.78740157499999996" top="0.984251969" bottom="0.984251969" header="0.4921259845" footer="0.4921259845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List Box 2">
              <controlPr locked="0" defaultSize="0" print="0" autoLine="0" autoPict="0">
                <anchor moveWithCells="1">
                  <from>
                    <xdr:col>7</xdr:col>
                    <xdr:colOff>0</xdr:colOff>
                    <xdr:row>5</xdr:row>
                    <xdr:rowOff>161925</xdr:rowOff>
                  </from>
                  <to>
                    <xdr:col>9</xdr:col>
                    <xdr:colOff>0</xdr:colOff>
                    <xdr:row>19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r</v>
      </c>
      <c r="T6" s="8" t="s">
        <v>51</v>
      </c>
    </row>
    <row r="8" spans="1:27" x14ac:dyDescent="0.2">
      <c r="A8" s="70" t="s">
        <v>81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Z13:AA13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N8:O8"/>
    <mergeCell ref="P8:Q8"/>
    <mergeCell ref="R8:S8"/>
    <mergeCell ref="T8:U8"/>
    <mergeCell ref="V8:W8"/>
    <mergeCell ref="X8:Y8"/>
    <mergeCell ref="T9:U9"/>
    <mergeCell ref="V9:W9"/>
    <mergeCell ref="X9:Y9"/>
    <mergeCell ref="P11:Q11"/>
    <mergeCell ref="R11:S11"/>
    <mergeCell ref="N10:O10"/>
    <mergeCell ref="P10:Q10"/>
    <mergeCell ref="R10:S10"/>
    <mergeCell ref="T11:U11"/>
    <mergeCell ref="V11:W11"/>
    <mergeCell ref="X11:Y11"/>
    <mergeCell ref="Z9:AA9"/>
    <mergeCell ref="B10:C10"/>
    <mergeCell ref="D10:E10"/>
    <mergeCell ref="F10:G10"/>
    <mergeCell ref="H10:I10"/>
    <mergeCell ref="J10:K10"/>
    <mergeCell ref="L10:M10"/>
    <mergeCell ref="Z10:AA10"/>
    <mergeCell ref="T10:U10"/>
    <mergeCell ref="V10:W10"/>
    <mergeCell ref="X10:Y10"/>
    <mergeCell ref="R9:S9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N12:O12"/>
    <mergeCell ref="P12:Q12"/>
    <mergeCell ref="R12:S12"/>
    <mergeCell ref="B11:C11"/>
    <mergeCell ref="D11:E11"/>
    <mergeCell ref="F11:G11"/>
    <mergeCell ref="H11:I11"/>
    <mergeCell ref="J11:K11"/>
    <mergeCell ref="L13:M13"/>
    <mergeCell ref="N13:O13"/>
    <mergeCell ref="P13:Q13"/>
    <mergeCell ref="Z16:AA16"/>
    <mergeCell ref="B18:C18"/>
    <mergeCell ref="Z18:AA18"/>
    <mergeCell ref="L16:M16"/>
    <mergeCell ref="N16:O16"/>
    <mergeCell ref="P16:Q16"/>
    <mergeCell ref="R16:S16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R13:S13"/>
    <mergeCell ref="T13:U13"/>
    <mergeCell ref="V13:W13"/>
    <mergeCell ref="X13:Y13"/>
    <mergeCell ref="B20:C20"/>
    <mergeCell ref="B21:C21"/>
    <mergeCell ref="B22:C22"/>
    <mergeCell ref="B23:C23"/>
    <mergeCell ref="T16:U16"/>
    <mergeCell ref="B19:C19"/>
    <mergeCell ref="E19:X23"/>
    <mergeCell ref="V16:W16"/>
    <mergeCell ref="X16:Y16"/>
  </mergeCells>
  <conditionalFormatting sqref="B38:AF38">
    <cfRule type="cellIs" dxfId="383" priority="71" stopIfTrue="1" operator="greaterThan">
      <formula>10</formula>
    </cfRule>
    <cfRule type="cellIs" dxfId="382" priority="72" stopIfTrue="1" operator="greaterThan">
      <formula>10</formula>
    </cfRule>
  </conditionalFormatting>
  <conditionalFormatting sqref="B46:AD46">
    <cfRule type="cellIs" dxfId="381" priority="26" stopIfTrue="1" operator="greaterThan">
      <formula>10</formula>
    </cfRule>
    <cfRule type="cellIs" dxfId="380" priority="39" stopIfTrue="1" operator="greaterThan">
      <formula>10</formula>
    </cfRule>
  </conditionalFormatting>
  <conditionalFormatting sqref="B54:AF54">
    <cfRule type="cellIs" dxfId="379" priority="43" stopIfTrue="1" operator="greaterThan">
      <formula>10</formula>
    </cfRule>
    <cfRule type="cellIs" dxfId="378" priority="44" stopIfTrue="1" operator="greaterThan">
      <formula>10</formula>
    </cfRule>
  </conditionalFormatting>
  <conditionalFormatting sqref="B62:AE62">
    <cfRule type="cellIs" dxfId="377" priority="42" stopIfTrue="1" operator="greaterThan">
      <formula>10</formula>
    </cfRule>
    <cfRule type="cellIs" dxfId="376" priority="45" stopIfTrue="1" operator="greaterThan">
      <formula>10</formula>
    </cfRule>
  </conditionalFormatting>
  <conditionalFormatting sqref="B70:AF70">
    <cfRule type="cellIs" dxfId="375" priority="36" stopIfTrue="1" operator="greaterThan">
      <formula>10</formula>
    </cfRule>
    <cfRule type="cellIs" dxfId="374" priority="41" stopIfTrue="1" operator="greaterThan">
      <formula>10</formula>
    </cfRule>
  </conditionalFormatting>
  <conditionalFormatting sqref="B78:AE78">
    <cfRule type="cellIs" dxfId="373" priority="35" stopIfTrue="1" operator="greaterThan">
      <formula>10</formula>
    </cfRule>
    <cfRule type="cellIs" dxfId="372" priority="40" stopIfTrue="1" operator="greaterThan">
      <formula>10</formula>
    </cfRule>
  </conditionalFormatting>
  <conditionalFormatting sqref="C86:AF86">
    <cfRule type="cellIs" dxfId="371" priority="50" stopIfTrue="1" operator="greaterThan">
      <formula>10</formula>
    </cfRule>
    <cfRule type="cellIs" dxfId="370" priority="51" stopIfTrue="1" operator="greaterThan">
      <formula>10</formula>
    </cfRule>
  </conditionalFormatting>
  <conditionalFormatting sqref="B94:AF94">
    <cfRule type="cellIs" dxfId="369" priority="33" stopIfTrue="1" operator="greaterThan">
      <formula>10</formula>
    </cfRule>
    <cfRule type="cellIs" dxfId="368" priority="59" stopIfTrue="1" operator="greaterThan">
      <formula>10</formula>
    </cfRule>
  </conditionalFormatting>
  <conditionalFormatting sqref="B102:AE102">
    <cfRule type="cellIs" dxfId="367" priority="19" stopIfTrue="1" operator="greaterThan">
      <formula>10</formula>
    </cfRule>
    <cfRule type="cellIs" dxfId="366" priority="32" stopIfTrue="1" operator="greaterThan">
      <formula>10</formula>
    </cfRule>
  </conditionalFormatting>
  <conditionalFormatting sqref="B110:AF110">
    <cfRule type="cellIs" dxfId="365" priority="17" stopIfTrue="1" operator="greaterThan">
      <formula>10</formula>
    </cfRule>
    <cfRule type="cellIs" dxfId="364" priority="18" stopIfTrue="1" operator="greaterThan">
      <formula>10</formula>
    </cfRule>
  </conditionalFormatting>
  <conditionalFormatting sqref="B118:AF118">
    <cfRule type="cellIs" dxfId="363" priority="16" stopIfTrue="1" operator="greaterThan">
      <formula>10</formula>
    </cfRule>
    <cfRule type="cellIs" dxfId="362" priority="29" stopIfTrue="1" operator="greaterThan">
      <formula>10</formula>
    </cfRule>
  </conditionalFormatting>
  <conditionalFormatting sqref="B126:AF126">
    <cfRule type="cellIs" dxfId="361" priority="14" stopIfTrue="1" operator="greaterThan">
      <formula>10</formula>
    </cfRule>
    <cfRule type="cellIs" dxfId="360" priority="15" stopIfTrue="1" operator="greaterThan">
      <formula>10</formula>
    </cfRule>
  </conditionalFormatting>
  <conditionalFormatting sqref="B86">
    <cfRule type="cellIs" dxfId="359" priority="21" stopIfTrue="1" operator="greaterThan">
      <formula>10</formula>
    </cfRule>
    <cfRule type="cellIs" dxfId="358" priority="34" stopIfTrue="1" operator="greaterThan">
      <formula>10</formula>
    </cfRule>
  </conditionalFormatting>
  <conditionalFormatting sqref="C36:AF37 C40:AF40">
    <cfRule type="expression" dxfId="357" priority="74">
      <formula>WEEKDAY(C$35,2)=6</formula>
    </cfRule>
    <cfRule type="expression" dxfId="356" priority="75">
      <formula>WEEKDAY(C$35,2)=7</formula>
    </cfRule>
  </conditionalFormatting>
  <conditionalFormatting sqref="B11:Y11">
    <cfRule type="expression" dxfId="355" priority="48">
      <formula>IF(B$12&gt;0,$B$18*52/12*(1-B$12)&lt;B$11,)</formula>
    </cfRule>
  </conditionalFormatting>
  <conditionalFormatting sqref="B60:AE61 B64:AE64">
    <cfRule type="expression" dxfId="354" priority="66">
      <formula>WEEKDAY(B$59,2)=7</formula>
    </cfRule>
    <cfRule type="expression" dxfId="353" priority="67">
      <formula>WEEKDAY(B$59,2)=6</formula>
    </cfRule>
  </conditionalFormatting>
  <conditionalFormatting sqref="B44:AD45 B48:AD48">
    <cfRule type="expression" dxfId="352" priority="68">
      <formula>WEEKDAY(B$43,2)=7</formula>
    </cfRule>
    <cfRule type="expression" dxfId="351" priority="70">
      <formula>WEEKDAY(B$43,2)=6</formula>
    </cfRule>
  </conditionalFormatting>
  <conditionalFormatting sqref="B52:AF53 B56:AF56">
    <cfRule type="expression" dxfId="350" priority="73">
      <formula>WEEKDAY(B$51,2)=7</formula>
    </cfRule>
    <cfRule type="expression" dxfId="349" priority="96">
      <formula>WEEKDAY(B$51,2)=6</formula>
    </cfRule>
  </conditionalFormatting>
  <conditionalFormatting sqref="C68:AF69 C72:AF72">
    <cfRule type="expression" dxfId="348" priority="63">
      <formula>WEEKDAY(C$67,2)=7</formula>
    </cfRule>
    <cfRule type="expression" dxfId="347" priority="64">
      <formula>WEEKDAY(C$67,2)=6</formula>
    </cfRule>
  </conditionalFormatting>
  <conditionalFormatting sqref="B76:AE77 B80:AE80">
    <cfRule type="expression" dxfId="346" priority="94">
      <formula>WEEKDAY(B$75,2)=7</formula>
    </cfRule>
    <cfRule type="expression" dxfId="345" priority="95">
      <formula>WEEKDAY(B$75,2)=6</formula>
    </cfRule>
  </conditionalFormatting>
  <conditionalFormatting sqref="B84:AF85 B88:AF88">
    <cfRule type="expression" dxfId="344" priority="62">
      <formula>WEEKDAY(B$83,2)=7</formula>
    </cfRule>
    <cfRule type="expression" dxfId="343" priority="65">
      <formula>WEEKDAY(B$83,2)=6</formula>
    </cfRule>
  </conditionalFormatting>
  <conditionalFormatting sqref="B92:AF93 B96:AF96">
    <cfRule type="expression" dxfId="342" priority="92">
      <formula>WEEKDAY(B$91,2)=6</formula>
    </cfRule>
    <cfRule type="expression" dxfId="341" priority="93">
      <formula>WEEKDAY(B$91,2)=7</formula>
    </cfRule>
  </conditionalFormatting>
  <conditionalFormatting sqref="B100:AE101 B104:AE104">
    <cfRule type="expression" dxfId="340" priority="61">
      <formula>WEEKDAY(B$99,2)=7</formula>
    </cfRule>
    <cfRule type="expression" dxfId="339" priority="91">
      <formula>WEEKDAY(B$99,2)=6</formula>
    </cfRule>
  </conditionalFormatting>
  <conditionalFormatting sqref="B108:C109 B112:C112 E112:AF112">
    <cfRule type="expression" dxfId="338" priority="88">
      <formula>WEEKDAY(B$107,2)=7</formula>
    </cfRule>
    <cfRule type="expression" dxfId="337" priority="90">
      <formula>WEEKDAY(B$107,2)=6</formula>
    </cfRule>
  </conditionalFormatting>
  <conditionalFormatting sqref="E108:AF109">
    <cfRule type="expression" dxfId="336" priority="87">
      <formula>WEEKDAY(E$107,2)=7</formula>
    </cfRule>
    <cfRule type="expression" dxfId="335" priority="89">
      <formula>WEEKDAY(E$107,2)=6</formula>
    </cfRule>
  </conditionalFormatting>
  <conditionalFormatting sqref="B116:AE117 B120:AE120">
    <cfRule type="expression" dxfId="334" priority="81">
      <formula>WEEKDAY(B$115,2)=7</formula>
    </cfRule>
    <cfRule type="expression" dxfId="333" priority="86">
      <formula>WEEKDAY(B$115,2)=6</formula>
    </cfRule>
  </conditionalFormatting>
  <conditionalFormatting sqref="B124:Y125 B128:Y128 AB128:AF128">
    <cfRule type="expression" dxfId="332" priority="52">
      <formula>WEEKDAY(B$123,2)=6</formula>
    </cfRule>
    <cfRule type="expression" dxfId="331" priority="80">
      <formula>WEEKDAY(B$123,2)=7</formula>
    </cfRule>
  </conditionalFormatting>
  <conditionalFormatting sqref="AB124:AF125">
    <cfRule type="expression" dxfId="330" priority="28">
      <formula>WEEKDAY(AB$123,2)=6</formula>
    </cfRule>
    <cfRule type="expression" dxfId="329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328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240EF1CB-3E9A-4207-9C1D-C3FF4B91A4FD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7B92AD5D-DE0B-4F0B-B835-2F54452037FF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2CD7FAE1-9625-4217-8CE7-EE3C3D7CB289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901D3869-3FCC-4BC1-8B6B-08A7AA64C521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3A25AEF6-F5B4-4C4B-B94A-EC516690C33C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E56089A2-3548-4AEF-A50F-14EEE2533769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E46E9118-3332-4F9A-BDEB-44FF7595DE26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2695337D-544A-4B7C-950E-5C4DA67AB2B7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4CABCE61-52BF-4619-BD05-A045553BCB3F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F765140C-5CC7-4FCF-B970-D23F7D8F8528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138F049C-042B-4882-8880-2360023F65CA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D5F53225-7C85-49B2-9DDC-12AC28ED47BE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6A1DADB9-31B7-4C62-8C40-4274D2AEEB86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C5D3D5C0-C0FE-4883-82EB-35CFB40032F6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D7420B1D-6E10-48BE-90AA-18504212FAC6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B44EBE41-F1F3-4FFF-886C-CD0499028AB4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79DED10B-7FA6-4F29-BC34-D71D4CDDF88A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81AC3A16-CEBE-4899-834B-7029C7AA7F64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FF2259D5-4110-48E1-9BB7-F5FE22408F18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F919BB47-7624-4D2C-B628-CFBBF25595CF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D800A78F-0405-418C-903A-B703821C945C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45FFC0E4-07C7-4999-9F6C-438FCEAD3CCB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031A134F-7382-43BE-B9BD-748201773B89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0CE3EB86-AFC6-4524-A5C1-E72BDECC6E6E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E536ADC6-745D-41E7-B0AD-9D8D813066A6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B91D8F14-DF41-42AA-9E63-6910D2F75D23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4F8B048E-20E1-4D2A-AB10-63DB62A5DE47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2FE5680F-AB25-4343-B803-391672B3B726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614F537C-9DE4-4AC8-A980-9D9E28651D7F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849EF6FE-8C9E-442F-855B-57A2C6F7EE4F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1E3DEE6A-AA23-4CEB-BBDE-8AA535AE9CB8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D111A5D5-7651-4568-ADF3-85C2FD5FA8F4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40162F8F-C947-4F1D-9BB6-4D1D7C21EE4F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003E9C7F-B9AF-46A9-88C8-B44180DA624A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B97D2C9E-098F-4239-97C3-0FBB49A7C797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6FECEF79-17E5-4320-A046-CC1EFF629CA7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F8736083-38F7-4A69-80BA-AD8E53990358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29A2EDB2-DEA3-4ED7-B39E-623F1D964925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80097271-A0B8-4E15-86E3-4723D427BEE8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15B617C9-0871-498E-BBB5-B073A0072596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s</v>
      </c>
      <c r="T6" s="8" t="s">
        <v>51</v>
      </c>
    </row>
    <row r="8" spans="1:27" x14ac:dyDescent="0.2">
      <c r="A8" s="70" t="s">
        <v>82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Z13:AA13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N8:O8"/>
    <mergeCell ref="P8:Q8"/>
    <mergeCell ref="R8:S8"/>
    <mergeCell ref="T8:U8"/>
    <mergeCell ref="V8:W8"/>
    <mergeCell ref="X8:Y8"/>
    <mergeCell ref="T9:U9"/>
    <mergeCell ref="V9:W9"/>
    <mergeCell ref="X9:Y9"/>
    <mergeCell ref="P11:Q11"/>
    <mergeCell ref="R11:S11"/>
    <mergeCell ref="N10:O10"/>
    <mergeCell ref="P10:Q10"/>
    <mergeCell ref="R10:S10"/>
    <mergeCell ref="T11:U11"/>
    <mergeCell ref="V11:W11"/>
    <mergeCell ref="X11:Y11"/>
    <mergeCell ref="Z9:AA9"/>
    <mergeCell ref="B10:C10"/>
    <mergeCell ref="D10:E10"/>
    <mergeCell ref="F10:G10"/>
    <mergeCell ref="H10:I10"/>
    <mergeCell ref="J10:K10"/>
    <mergeCell ref="L10:M10"/>
    <mergeCell ref="Z10:AA10"/>
    <mergeCell ref="T10:U10"/>
    <mergeCell ref="V10:W10"/>
    <mergeCell ref="X10:Y10"/>
    <mergeCell ref="R9:S9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N12:O12"/>
    <mergeCell ref="P12:Q12"/>
    <mergeCell ref="R12:S12"/>
    <mergeCell ref="B11:C11"/>
    <mergeCell ref="D11:E11"/>
    <mergeCell ref="F11:G11"/>
    <mergeCell ref="H11:I11"/>
    <mergeCell ref="J11:K11"/>
    <mergeCell ref="L13:M13"/>
    <mergeCell ref="N13:O13"/>
    <mergeCell ref="P13:Q13"/>
    <mergeCell ref="Z16:AA16"/>
    <mergeCell ref="B18:C18"/>
    <mergeCell ref="Z18:AA18"/>
    <mergeCell ref="L16:M16"/>
    <mergeCell ref="N16:O16"/>
    <mergeCell ref="P16:Q16"/>
    <mergeCell ref="R16:S16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R13:S13"/>
    <mergeCell ref="T13:U13"/>
    <mergeCell ref="V13:W13"/>
    <mergeCell ref="X13:Y13"/>
    <mergeCell ref="B20:C20"/>
    <mergeCell ref="B21:C21"/>
    <mergeCell ref="B22:C22"/>
    <mergeCell ref="B23:C23"/>
    <mergeCell ref="T16:U16"/>
    <mergeCell ref="B19:C19"/>
    <mergeCell ref="E19:X23"/>
    <mergeCell ref="V16:W16"/>
    <mergeCell ref="X16:Y16"/>
  </mergeCells>
  <conditionalFormatting sqref="B38:AF38">
    <cfRule type="cellIs" dxfId="287" priority="71" stopIfTrue="1" operator="greaterThan">
      <formula>10</formula>
    </cfRule>
    <cfRule type="cellIs" dxfId="286" priority="72" stopIfTrue="1" operator="greaterThan">
      <formula>10</formula>
    </cfRule>
  </conditionalFormatting>
  <conditionalFormatting sqref="B46:AD46">
    <cfRule type="cellIs" dxfId="285" priority="26" stopIfTrue="1" operator="greaterThan">
      <formula>10</formula>
    </cfRule>
    <cfRule type="cellIs" dxfId="284" priority="39" stopIfTrue="1" operator="greaterThan">
      <formula>10</formula>
    </cfRule>
  </conditionalFormatting>
  <conditionalFormatting sqref="B54:AF54">
    <cfRule type="cellIs" dxfId="283" priority="43" stopIfTrue="1" operator="greaterThan">
      <formula>10</formula>
    </cfRule>
    <cfRule type="cellIs" dxfId="282" priority="44" stopIfTrue="1" operator="greaterThan">
      <formula>10</formula>
    </cfRule>
  </conditionalFormatting>
  <conditionalFormatting sqref="B62:AE62">
    <cfRule type="cellIs" dxfId="281" priority="42" stopIfTrue="1" operator="greaterThan">
      <formula>10</formula>
    </cfRule>
    <cfRule type="cellIs" dxfId="280" priority="45" stopIfTrue="1" operator="greaterThan">
      <formula>10</formula>
    </cfRule>
  </conditionalFormatting>
  <conditionalFormatting sqref="B70:AF70">
    <cfRule type="cellIs" dxfId="279" priority="36" stopIfTrue="1" operator="greaterThan">
      <formula>10</formula>
    </cfRule>
    <cfRule type="cellIs" dxfId="278" priority="41" stopIfTrue="1" operator="greaterThan">
      <formula>10</formula>
    </cfRule>
  </conditionalFormatting>
  <conditionalFormatting sqref="B78:AE78">
    <cfRule type="cellIs" dxfId="277" priority="35" stopIfTrue="1" operator="greaterThan">
      <formula>10</formula>
    </cfRule>
    <cfRule type="cellIs" dxfId="276" priority="40" stopIfTrue="1" operator="greaterThan">
      <formula>10</formula>
    </cfRule>
  </conditionalFormatting>
  <conditionalFormatting sqref="C86:AF86">
    <cfRule type="cellIs" dxfId="275" priority="50" stopIfTrue="1" operator="greaterThan">
      <formula>10</formula>
    </cfRule>
    <cfRule type="cellIs" dxfId="274" priority="51" stopIfTrue="1" operator="greaterThan">
      <formula>10</formula>
    </cfRule>
  </conditionalFormatting>
  <conditionalFormatting sqref="B94:AF94">
    <cfRule type="cellIs" dxfId="273" priority="33" stopIfTrue="1" operator="greaterThan">
      <formula>10</formula>
    </cfRule>
    <cfRule type="cellIs" dxfId="272" priority="59" stopIfTrue="1" operator="greaterThan">
      <formula>10</formula>
    </cfRule>
  </conditionalFormatting>
  <conditionalFormatting sqref="B102:AE102">
    <cfRule type="cellIs" dxfId="271" priority="19" stopIfTrue="1" operator="greaterThan">
      <formula>10</formula>
    </cfRule>
    <cfRule type="cellIs" dxfId="270" priority="32" stopIfTrue="1" operator="greaterThan">
      <formula>10</formula>
    </cfRule>
  </conditionalFormatting>
  <conditionalFormatting sqref="B110:AF110">
    <cfRule type="cellIs" dxfId="269" priority="17" stopIfTrue="1" operator="greaterThan">
      <formula>10</formula>
    </cfRule>
    <cfRule type="cellIs" dxfId="268" priority="18" stopIfTrue="1" operator="greaterThan">
      <formula>10</formula>
    </cfRule>
  </conditionalFormatting>
  <conditionalFormatting sqref="B118:AF118">
    <cfRule type="cellIs" dxfId="267" priority="16" stopIfTrue="1" operator="greaterThan">
      <formula>10</formula>
    </cfRule>
    <cfRule type="cellIs" dxfId="266" priority="29" stopIfTrue="1" operator="greaterThan">
      <formula>10</formula>
    </cfRule>
  </conditionalFormatting>
  <conditionalFormatting sqref="B126:AF126">
    <cfRule type="cellIs" dxfId="265" priority="14" stopIfTrue="1" operator="greaterThan">
      <formula>10</formula>
    </cfRule>
    <cfRule type="cellIs" dxfId="264" priority="15" stopIfTrue="1" operator="greaterThan">
      <formula>10</formula>
    </cfRule>
  </conditionalFormatting>
  <conditionalFormatting sqref="B86">
    <cfRule type="cellIs" dxfId="263" priority="21" stopIfTrue="1" operator="greaterThan">
      <formula>10</formula>
    </cfRule>
    <cfRule type="cellIs" dxfId="262" priority="34" stopIfTrue="1" operator="greaterThan">
      <formula>10</formula>
    </cfRule>
  </conditionalFormatting>
  <conditionalFormatting sqref="C36:AF37 C40:AF40">
    <cfRule type="expression" dxfId="261" priority="74">
      <formula>WEEKDAY(C$35,2)=6</formula>
    </cfRule>
    <cfRule type="expression" dxfId="260" priority="75">
      <formula>WEEKDAY(C$35,2)=7</formula>
    </cfRule>
  </conditionalFormatting>
  <conditionalFormatting sqref="B11:Y11">
    <cfRule type="expression" dxfId="259" priority="48">
      <formula>IF(B$12&gt;0,$B$18*52/12*(1-B$12)&lt;B$11,)</formula>
    </cfRule>
  </conditionalFormatting>
  <conditionalFormatting sqref="B60:AE61 B64:AE64">
    <cfRule type="expression" dxfId="258" priority="66">
      <formula>WEEKDAY(B$59,2)=7</formula>
    </cfRule>
    <cfRule type="expression" dxfId="257" priority="67">
      <formula>WEEKDAY(B$59,2)=6</formula>
    </cfRule>
  </conditionalFormatting>
  <conditionalFormatting sqref="B44:AD45 B48:AD48">
    <cfRule type="expression" dxfId="256" priority="68">
      <formula>WEEKDAY(B$43,2)=7</formula>
    </cfRule>
    <cfRule type="expression" dxfId="255" priority="70">
      <formula>WEEKDAY(B$43,2)=6</formula>
    </cfRule>
  </conditionalFormatting>
  <conditionalFormatting sqref="B52:AF53 B56:AF56">
    <cfRule type="expression" dxfId="254" priority="73">
      <formula>WEEKDAY(B$51,2)=7</formula>
    </cfRule>
    <cfRule type="expression" dxfId="253" priority="96">
      <formula>WEEKDAY(B$51,2)=6</formula>
    </cfRule>
  </conditionalFormatting>
  <conditionalFormatting sqref="C68:AF69 C72:AF72">
    <cfRule type="expression" dxfId="252" priority="63">
      <formula>WEEKDAY(C$67,2)=7</formula>
    </cfRule>
    <cfRule type="expression" dxfId="251" priority="64">
      <formula>WEEKDAY(C$67,2)=6</formula>
    </cfRule>
  </conditionalFormatting>
  <conditionalFormatting sqref="B76:AE77 B80:AE80">
    <cfRule type="expression" dxfId="250" priority="94">
      <formula>WEEKDAY(B$75,2)=7</formula>
    </cfRule>
    <cfRule type="expression" dxfId="249" priority="95">
      <formula>WEEKDAY(B$75,2)=6</formula>
    </cfRule>
  </conditionalFormatting>
  <conditionalFormatting sqref="B84:AF85 B88:AF88">
    <cfRule type="expression" dxfId="248" priority="62">
      <formula>WEEKDAY(B$83,2)=7</formula>
    </cfRule>
    <cfRule type="expression" dxfId="247" priority="65">
      <formula>WEEKDAY(B$83,2)=6</formula>
    </cfRule>
  </conditionalFormatting>
  <conditionalFormatting sqref="B92:AF93 B96:AF96">
    <cfRule type="expression" dxfId="246" priority="92">
      <formula>WEEKDAY(B$91,2)=6</formula>
    </cfRule>
    <cfRule type="expression" dxfId="245" priority="93">
      <formula>WEEKDAY(B$91,2)=7</formula>
    </cfRule>
  </conditionalFormatting>
  <conditionalFormatting sqref="B100:AE101 B104:AE104">
    <cfRule type="expression" dxfId="244" priority="61">
      <formula>WEEKDAY(B$99,2)=7</formula>
    </cfRule>
    <cfRule type="expression" dxfId="243" priority="91">
      <formula>WEEKDAY(B$99,2)=6</formula>
    </cfRule>
  </conditionalFormatting>
  <conditionalFormatting sqref="B108:C109 B112:C112 E112:AF112">
    <cfRule type="expression" dxfId="242" priority="88">
      <formula>WEEKDAY(B$107,2)=7</formula>
    </cfRule>
    <cfRule type="expression" dxfId="241" priority="90">
      <formula>WEEKDAY(B$107,2)=6</formula>
    </cfRule>
  </conditionalFormatting>
  <conditionalFormatting sqref="E108:AF109">
    <cfRule type="expression" dxfId="240" priority="87">
      <formula>WEEKDAY(E$107,2)=7</formula>
    </cfRule>
    <cfRule type="expression" dxfId="239" priority="89">
      <formula>WEEKDAY(E$107,2)=6</formula>
    </cfRule>
  </conditionalFormatting>
  <conditionalFormatting sqref="B116:AE117 B120:AE120">
    <cfRule type="expression" dxfId="238" priority="81">
      <formula>WEEKDAY(B$115,2)=7</formula>
    </cfRule>
    <cfRule type="expression" dxfId="237" priority="86">
      <formula>WEEKDAY(B$115,2)=6</formula>
    </cfRule>
  </conditionalFormatting>
  <conditionalFormatting sqref="B124:Y125 B128:Y128 AB128:AF128">
    <cfRule type="expression" dxfId="236" priority="52">
      <formula>WEEKDAY(B$123,2)=6</formula>
    </cfRule>
    <cfRule type="expression" dxfId="235" priority="80">
      <formula>WEEKDAY(B$123,2)=7</formula>
    </cfRule>
  </conditionalFormatting>
  <conditionalFormatting sqref="AB124:AF125">
    <cfRule type="expression" dxfId="234" priority="28">
      <formula>WEEKDAY(AB$123,2)=6</formula>
    </cfRule>
    <cfRule type="expression" dxfId="233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232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EECDAB9-DA74-41A4-BACF-29B3E8524B01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3222A57F-6B38-4A7E-A978-042AFA8C0FBA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55595C89-1D32-4F29-ACB8-71BDC6FBA3D0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D303259D-09EA-4794-8621-E30E80F0A844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B1EA761A-5456-4C80-A753-CE40D8772CC9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F13DCC00-CFB5-4609-8D02-A365617FF91A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A4CB7B6A-545A-48BE-9917-0011EC4C862B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F25DBF70-F8C9-44D0-809B-F6636C79ED69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0ACDCEB2-7204-4E6B-8B92-A54D2247B4D6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A7C865F9-8512-4125-939A-DDC7297CE0B8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EC0C6377-EAA5-4278-8369-EDAE5BC59043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6816C60B-0217-492B-87E1-CAA5D180D869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62B7D96B-7056-4AB0-8BC0-F6E98380E1DA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0C73A29C-7C3E-460C-A428-105ACD2F3517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A09C1EB1-D432-4EF2-BEAC-E8E0DA799D38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C87C0105-9B8E-40A4-A9EC-81FD67E5A977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F516E4BB-85C8-4CD3-8245-7ABDDF4234FE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AEEA2593-F918-443E-BC1B-4735A3ED771E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22D757C9-A612-4216-B90D-0590288CE4E5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78E1A8D1-D144-4578-9E75-F04D09B13BF1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58E4D019-A343-401B-BB0E-42DCCD64A12C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4B529ECE-E929-4B60-8FDD-DA171DC9A7B8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A5DD69D8-919F-4B56-8234-1F6AE1501CDE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C6AA291D-3828-4F84-B7D1-7A2B09CC75DB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F88C58FC-DBED-4236-9D6F-FE07AA0CCBE5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57632D39-63C9-4E66-8D2C-A819506E79C7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740B441D-8E4F-43AB-8A0D-8FB2DB15552B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4168891E-FE9F-4FB0-BED7-41F6715060C2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285CE54D-A8F6-48B5-B768-9DADBB762000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2E0AAF02-9C96-4426-8AEC-96B8444549CC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753F4610-D64E-47E0-8A2A-0A9626447B9D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F735197C-188A-440F-BCE9-DA5CCDD0EC4C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FBA58E88-7E81-4D43-AA1A-E6BC7FD42DB1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3FD92A0D-CF9A-47ED-B5F4-1C6CDAFC9E75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3B2CC066-8DBF-4D07-9B0B-003AA0AFC160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35727A78-545F-4CFA-9309-C51A8405965C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CB83F570-E8B2-486F-9326-88AF95C78C86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3A39F354-17BF-412A-840B-444BF826D13C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6BEAE45A-DF2D-4FD2-BDF7-50FF018728CA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388F1C00-D0DC-48AC-B8C3-9819EEEADE50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t</v>
      </c>
      <c r="T6" s="8" t="s">
        <v>51</v>
      </c>
    </row>
    <row r="8" spans="1:27" x14ac:dyDescent="0.2">
      <c r="A8" s="70" t="s">
        <v>83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Z13:AA13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N8:O8"/>
    <mergeCell ref="P8:Q8"/>
    <mergeCell ref="R8:S8"/>
    <mergeCell ref="T8:U8"/>
    <mergeCell ref="V8:W8"/>
    <mergeCell ref="X8:Y8"/>
    <mergeCell ref="T9:U9"/>
    <mergeCell ref="V9:W9"/>
    <mergeCell ref="X9:Y9"/>
    <mergeCell ref="P11:Q11"/>
    <mergeCell ref="R11:S11"/>
    <mergeCell ref="N10:O10"/>
    <mergeCell ref="P10:Q10"/>
    <mergeCell ref="R10:S10"/>
    <mergeCell ref="T11:U11"/>
    <mergeCell ref="V11:W11"/>
    <mergeCell ref="X11:Y11"/>
    <mergeCell ref="Z9:AA9"/>
    <mergeCell ref="B10:C10"/>
    <mergeCell ref="D10:E10"/>
    <mergeCell ref="F10:G10"/>
    <mergeCell ref="H10:I10"/>
    <mergeCell ref="J10:K10"/>
    <mergeCell ref="L10:M10"/>
    <mergeCell ref="Z10:AA10"/>
    <mergeCell ref="T10:U10"/>
    <mergeCell ref="V10:W10"/>
    <mergeCell ref="X10:Y10"/>
    <mergeCell ref="R9:S9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N12:O12"/>
    <mergeCell ref="P12:Q12"/>
    <mergeCell ref="R12:S12"/>
    <mergeCell ref="B11:C11"/>
    <mergeCell ref="D11:E11"/>
    <mergeCell ref="F11:G11"/>
    <mergeCell ref="H11:I11"/>
    <mergeCell ref="J11:K11"/>
    <mergeCell ref="L13:M13"/>
    <mergeCell ref="N13:O13"/>
    <mergeCell ref="P13:Q13"/>
    <mergeCell ref="Z16:AA16"/>
    <mergeCell ref="B18:C18"/>
    <mergeCell ref="Z18:AA18"/>
    <mergeCell ref="L16:M16"/>
    <mergeCell ref="N16:O16"/>
    <mergeCell ref="P16:Q16"/>
    <mergeCell ref="R16:S16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R13:S13"/>
    <mergeCell ref="T13:U13"/>
    <mergeCell ref="V13:W13"/>
    <mergeCell ref="X13:Y13"/>
    <mergeCell ref="B20:C20"/>
    <mergeCell ref="B21:C21"/>
    <mergeCell ref="B22:C22"/>
    <mergeCell ref="B23:C23"/>
    <mergeCell ref="T16:U16"/>
    <mergeCell ref="B19:C19"/>
    <mergeCell ref="E19:X23"/>
    <mergeCell ref="V16:W16"/>
    <mergeCell ref="X16:Y16"/>
  </mergeCells>
  <conditionalFormatting sqref="B38:AF38">
    <cfRule type="cellIs" dxfId="191" priority="71" stopIfTrue="1" operator="greaterThan">
      <formula>10</formula>
    </cfRule>
    <cfRule type="cellIs" dxfId="190" priority="72" stopIfTrue="1" operator="greaterThan">
      <formula>10</formula>
    </cfRule>
  </conditionalFormatting>
  <conditionalFormatting sqref="B46:AD46">
    <cfRule type="cellIs" dxfId="189" priority="26" stopIfTrue="1" operator="greaterThan">
      <formula>10</formula>
    </cfRule>
    <cfRule type="cellIs" dxfId="188" priority="39" stopIfTrue="1" operator="greaterThan">
      <formula>10</formula>
    </cfRule>
  </conditionalFormatting>
  <conditionalFormatting sqref="B54:AF54">
    <cfRule type="cellIs" dxfId="187" priority="43" stopIfTrue="1" operator="greaterThan">
      <formula>10</formula>
    </cfRule>
    <cfRule type="cellIs" dxfId="186" priority="44" stopIfTrue="1" operator="greaterThan">
      <formula>10</formula>
    </cfRule>
  </conditionalFormatting>
  <conditionalFormatting sqref="B62:AE62">
    <cfRule type="cellIs" dxfId="185" priority="42" stopIfTrue="1" operator="greaterThan">
      <formula>10</formula>
    </cfRule>
    <cfRule type="cellIs" dxfId="184" priority="45" stopIfTrue="1" operator="greaterThan">
      <formula>10</formula>
    </cfRule>
  </conditionalFormatting>
  <conditionalFormatting sqref="B70:AF70">
    <cfRule type="cellIs" dxfId="183" priority="36" stopIfTrue="1" operator="greaterThan">
      <formula>10</formula>
    </cfRule>
    <cfRule type="cellIs" dxfId="182" priority="41" stopIfTrue="1" operator="greaterThan">
      <formula>10</formula>
    </cfRule>
  </conditionalFormatting>
  <conditionalFormatting sqref="B78:AE78">
    <cfRule type="cellIs" dxfId="181" priority="35" stopIfTrue="1" operator="greaterThan">
      <formula>10</formula>
    </cfRule>
    <cfRule type="cellIs" dxfId="180" priority="40" stopIfTrue="1" operator="greaterThan">
      <formula>10</formula>
    </cfRule>
  </conditionalFormatting>
  <conditionalFormatting sqref="C86:AF86">
    <cfRule type="cellIs" dxfId="179" priority="50" stopIfTrue="1" operator="greaterThan">
      <formula>10</formula>
    </cfRule>
    <cfRule type="cellIs" dxfId="178" priority="51" stopIfTrue="1" operator="greaterThan">
      <formula>10</formula>
    </cfRule>
  </conditionalFormatting>
  <conditionalFormatting sqref="B94:AF94">
    <cfRule type="cellIs" dxfId="177" priority="33" stopIfTrue="1" operator="greaterThan">
      <formula>10</formula>
    </cfRule>
    <cfRule type="cellIs" dxfId="176" priority="59" stopIfTrue="1" operator="greaterThan">
      <formula>10</formula>
    </cfRule>
  </conditionalFormatting>
  <conditionalFormatting sqref="B102:AE102">
    <cfRule type="cellIs" dxfId="175" priority="19" stopIfTrue="1" operator="greaterThan">
      <formula>10</formula>
    </cfRule>
    <cfRule type="cellIs" dxfId="174" priority="32" stopIfTrue="1" operator="greaterThan">
      <formula>10</formula>
    </cfRule>
  </conditionalFormatting>
  <conditionalFormatting sqref="B110:AF110">
    <cfRule type="cellIs" dxfId="173" priority="17" stopIfTrue="1" operator="greaterThan">
      <formula>10</formula>
    </cfRule>
    <cfRule type="cellIs" dxfId="172" priority="18" stopIfTrue="1" operator="greaterThan">
      <formula>10</formula>
    </cfRule>
  </conditionalFormatting>
  <conditionalFormatting sqref="B118:AF118">
    <cfRule type="cellIs" dxfId="171" priority="16" stopIfTrue="1" operator="greaterThan">
      <formula>10</formula>
    </cfRule>
    <cfRule type="cellIs" dxfId="170" priority="29" stopIfTrue="1" operator="greaterThan">
      <formula>10</formula>
    </cfRule>
  </conditionalFormatting>
  <conditionalFormatting sqref="B126:AF126">
    <cfRule type="cellIs" dxfId="169" priority="14" stopIfTrue="1" operator="greaterThan">
      <formula>10</formula>
    </cfRule>
    <cfRule type="cellIs" dxfId="168" priority="15" stopIfTrue="1" operator="greaterThan">
      <formula>10</formula>
    </cfRule>
  </conditionalFormatting>
  <conditionalFormatting sqref="B86">
    <cfRule type="cellIs" dxfId="167" priority="21" stopIfTrue="1" operator="greaterThan">
      <formula>10</formula>
    </cfRule>
    <cfRule type="cellIs" dxfId="166" priority="34" stopIfTrue="1" operator="greaterThan">
      <formula>10</formula>
    </cfRule>
  </conditionalFormatting>
  <conditionalFormatting sqref="C36:AF37 C40:AF40">
    <cfRule type="expression" dxfId="165" priority="74">
      <formula>WEEKDAY(C$35,2)=6</formula>
    </cfRule>
    <cfRule type="expression" dxfId="164" priority="75">
      <formula>WEEKDAY(C$35,2)=7</formula>
    </cfRule>
  </conditionalFormatting>
  <conditionalFormatting sqref="B11:Y11">
    <cfRule type="expression" dxfId="163" priority="48">
      <formula>IF(B$12&gt;0,$B$18*52/12*(1-B$12)&lt;B$11,)</formula>
    </cfRule>
  </conditionalFormatting>
  <conditionalFormatting sqref="B60:AE61 B64:AE64">
    <cfRule type="expression" dxfId="162" priority="66">
      <formula>WEEKDAY(B$59,2)=7</formula>
    </cfRule>
    <cfRule type="expression" dxfId="161" priority="67">
      <formula>WEEKDAY(B$59,2)=6</formula>
    </cfRule>
  </conditionalFormatting>
  <conditionalFormatting sqref="B44:AD45 B48:AD48">
    <cfRule type="expression" dxfId="160" priority="68">
      <formula>WEEKDAY(B$43,2)=7</formula>
    </cfRule>
    <cfRule type="expression" dxfId="159" priority="70">
      <formula>WEEKDAY(B$43,2)=6</formula>
    </cfRule>
  </conditionalFormatting>
  <conditionalFormatting sqref="B52:AF53 B56:AF56">
    <cfRule type="expression" dxfId="158" priority="73">
      <formula>WEEKDAY(B$51,2)=7</formula>
    </cfRule>
    <cfRule type="expression" dxfId="157" priority="96">
      <formula>WEEKDAY(B$51,2)=6</formula>
    </cfRule>
  </conditionalFormatting>
  <conditionalFormatting sqref="C68:AF69 C72:AF72">
    <cfRule type="expression" dxfId="156" priority="63">
      <formula>WEEKDAY(C$67,2)=7</formula>
    </cfRule>
    <cfRule type="expression" dxfId="155" priority="64">
      <formula>WEEKDAY(C$67,2)=6</formula>
    </cfRule>
  </conditionalFormatting>
  <conditionalFormatting sqref="B76:AE77 B80:AE80">
    <cfRule type="expression" dxfId="154" priority="94">
      <formula>WEEKDAY(B$75,2)=7</formula>
    </cfRule>
    <cfRule type="expression" dxfId="153" priority="95">
      <formula>WEEKDAY(B$75,2)=6</formula>
    </cfRule>
  </conditionalFormatting>
  <conditionalFormatting sqref="B84:AF85 B88:AF88">
    <cfRule type="expression" dxfId="152" priority="62">
      <formula>WEEKDAY(B$83,2)=7</formula>
    </cfRule>
    <cfRule type="expression" dxfId="151" priority="65">
      <formula>WEEKDAY(B$83,2)=6</formula>
    </cfRule>
  </conditionalFormatting>
  <conditionalFormatting sqref="B92:AF93 B96:AF96">
    <cfRule type="expression" dxfId="150" priority="92">
      <formula>WEEKDAY(B$91,2)=6</formula>
    </cfRule>
    <cfRule type="expression" dxfId="149" priority="93">
      <formula>WEEKDAY(B$91,2)=7</formula>
    </cfRule>
  </conditionalFormatting>
  <conditionalFormatting sqref="B100:AE101 B104:AE104">
    <cfRule type="expression" dxfId="148" priority="61">
      <formula>WEEKDAY(B$99,2)=7</formula>
    </cfRule>
    <cfRule type="expression" dxfId="147" priority="91">
      <formula>WEEKDAY(B$99,2)=6</formula>
    </cfRule>
  </conditionalFormatting>
  <conditionalFormatting sqref="B108:C109 B112:C112 E112:AF112">
    <cfRule type="expression" dxfId="146" priority="88">
      <formula>WEEKDAY(B$107,2)=7</formula>
    </cfRule>
    <cfRule type="expression" dxfId="145" priority="90">
      <formula>WEEKDAY(B$107,2)=6</formula>
    </cfRule>
  </conditionalFormatting>
  <conditionalFormatting sqref="E108:AF109">
    <cfRule type="expression" dxfId="144" priority="87">
      <formula>WEEKDAY(E$107,2)=7</formula>
    </cfRule>
    <cfRule type="expression" dxfId="143" priority="89">
      <formula>WEEKDAY(E$107,2)=6</formula>
    </cfRule>
  </conditionalFormatting>
  <conditionalFormatting sqref="B116:AE117 B120:AE120">
    <cfRule type="expression" dxfId="142" priority="81">
      <formula>WEEKDAY(B$115,2)=7</formula>
    </cfRule>
    <cfRule type="expression" dxfId="141" priority="86">
      <formula>WEEKDAY(B$115,2)=6</formula>
    </cfRule>
  </conditionalFormatting>
  <conditionalFormatting sqref="B124:Y125 B128:Y128 AB128:AF128">
    <cfRule type="expression" dxfId="140" priority="52">
      <formula>WEEKDAY(B$123,2)=6</formula>
    </cfRule>
    <cfRule type="expression" dxfId="139" priority="80">
      <formula>WEEKDAY(B$123,2)=7</formula>
    </cfRule>
  </conditionalFormatting>
  <conditionalFormatting sqref="AB124:AF125">
    <cfRule type="expression" dxfId="138" priority="28">
      <formula>WEEKDAY(AB$123,2)=6</formula>
    </cfRule>
    <cfRule type="expression" dxfId="137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36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36A8A48-0CD9-4B1D-B80A-854474B895A9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51401077-F465-4523-8F38-17350B80215C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547C4325-595D-4340-A854-869E7FCCC43B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8A3EB669-74C2-4511-9ACA-7AA0D5C981B6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B4733A94-6AD3-479B-91C7-24AF3658A88D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F8D6E841-0BA1-454C-99AE-0796B6806042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A6AE24A2-8627-4723-AF8D-2107C07EC497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388C3BD5-9A68-4EF3-8E9A-C4A1F61B5D6C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F05ED1F0-DB1D-42D7-8626-4F77DCE03303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DAFDBE20-DB1F-43F1-B49D-97D7FC7DB072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C264D1D7-D2B6-4367-8AFF-CCE18C3250D2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98FFA482-C0A3-4849-8284-6090C7E986BC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CA4402FE-01AB-4800-91D5-1AA5204B7DDB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6294C1AD-66FB-482E-8862-7DB526C77D2A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17DDABF6-0878-4B39-B18F-E9C3131EE9B1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ADC346A7-F534-4E3E-B799-215A4FA8DBC8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38EFFB72-3F1F-4942-A9B7-ECA005E4B5AB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74F9D38F-647C-43BA-A036-DBCF6722442A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75CFF654-A8C9-4EF8-9668-519A178187C3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4C8F548C-368E-4876-AE45-773EC0C796E5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75BAECEF-65CF-4E58-957C-D337A560728B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A25809DB-03EF-443E-ACB8-60BC9F4F894D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042DF605-AB34-4895-8A62-A804CAE8DA60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BC61EAF4-E4A5-4E54-A188-49C13FF0EB9E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DBCE1646-03FE-4225-AB45-1368C0918B9C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5D5114C4-9350-4586-8FFF-4BBDFD4D34B9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EC37FE6F-87BA-4493-96B3-56806CC530D3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B89FE119-7695-4115-8152-88DE15295FD5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323233F0-404E-4684-A44C-E1AC871210F9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6EA44250-6826-4376-B70A-7A9711FE4849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C2B6E514-32A8-4E8F-9BDC-CF85281240F6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2D36A249-7A8E-4230-A33D-B96FB53177AF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31692329-A1A7-435A-B4F8-398DBB6524FB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C945B4FE-5D34-4A9D-AAEE-3771F7324BD1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6EF90694-85BD-43BC-AAE3-820A518F4E62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F5803C07-983C-4F8F-813F-7BB2885D8667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C34678F5-4AA0-4EA1-8B39-8487FD710953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F35FCD4F-F28F-4AFB-BE77-667C49113D42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1E913F73-9F9B-472E-BD1F-59A2470A05C7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A7A02B0E-9911-4FF4-BFA5-8101EEE4E498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u</v>
      </c>
      <c r="T6" s="8" t="s">
        <v>51</v>
      </c>
    </row>
    <row r="8" spans="1:27" x14ac:dyDescent="0.2">
      <c r="A8" s="70" t="s">
        <v>84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73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Z13:AA13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N8:O8"/>
    <mergeCell ref="P8:Q8"/>
    <mergeCell ref="R8:S8"/>
    <mergeCell ref="T8:U8"/>
    <mergeCell ref="V8:W8"/>
    <mergeCell ref="X8:Y8"/>
    <mergeCell ref="T9:U9"/>
    <mergeCell ref="V9:W9"/>
    <mergeCell ref="X9:Y9"/>
    <mergeCell ref="P11:Q11"/>
    <mergeCell ref="R11:S11"/>
    <mergeCell ref="N10:O10"/>
    <mergeCell ref="P10:Q10"/>
    <mergeCell ref="R10:S10"/>
    <mergeCell ref="T11:U11"/>
    <mergeCell ref="V11:W11"/>
    <mergeCell ref="X11:Y11"/>
    <mergeCell ref="Z9:AA9"/>
    <mergeCell ref="B10:C10"/>
    <mergeCell ref="D10:E10"/>
    <mergeCell ref="F10:G10"/>
    <mergeCell ref="H10:I10"/>
    <mergeCell ref="J10:K10"/>
    <mergeCell ref="L10:M10"/>
    <mergeCell ref="Z10:AA10"/>
    <mergeCell ref="T10:U10"/>
    <mergeCell ref="V10:W10"/>
    <mergeCell ref="X10:Y10"/>
    <mergeCell ref="R9:S9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N12:O12"/>
    <mergeCell ref="P12:Q12"/>
    <mergeCell ref="R12:S12"/>
    <mergeCell ref="B11:C11"/>
    <mergeCell ref="D11:E11"/>
    <mergeCell ref="F11:G11"/>
    <mergeCell ref="H11:I11"/>
    <mergeCell ref="J11:K11"/>
    <mergeCell ref="L13:M13"/>
    <mergeCell ref="N13:O13"/>
    <mergeCell ref="P13:Q13"/>
    <mergeCell ref="Z16:AA16"/>
    <mergeCell ref="B18:C18"/>
    <mergeCell ref="Z18:AA18"/>
    <mergeCell ref="L16:M16"/>
    <mergeCell ref="N16:O16"/>
    <mergeCell ref="P16:Q16"/>
    <mergeCell ref="R16:S16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R13:S13"/>
    <mergeCell ref="T13:U13"/>
    <mergeCell ref="V13:W13"/>
    <mergeCell ref="X13:Y13"/>
    <mergeCell ref="B20:C20"/>
    <mergeCell ref="B21:C21"/>
    <mergeCell ref="B22:C22"/>
    <mergeCell ref="B23:C23"/>
    <mergeCell ref="T16:U16"/>
    <mergeCell ref="B19:C19"/>
    <mergeCell ref="E19:X23"/>
    <mergeCell ref="V16:W16"/>
    <mergeCell ref="X16:Y16"/>
  </mergeCells>
  <conditionalFormatting sqref="B38:AF38">
    <cfRule type="cellIs" dxfId="95" priority="71" stopIfTrue="1" operator="greaterThan">
      <formula>10</formula>
    </cfRule>
    <cfRule type="cellIs" dxfId="94" priority="72" stopIfTrue="1" operator="greaterThan">
      <formula>10</formula>
    </cfRule>
  </conditionalFormatting>
  <conditionalFormatting sqref="B46:AD46">
    <cfRule type="cellIs" dxfId="93" priority="26" stopIfTrue="1" operator="greaterThan">
      <formula>10</formula>
    </cfRule>
    <cfRule type="cellIs" dxfId="92" priority="39" stopIfTrue="1" operator="greaterThan">
      <formula>10</formula>
    </cfRule>
  </conditionalFormatting>
  <conditionalFormatting sqref="B54:AF54">
    <cfRule type="cellIs" dxfId="91" priority="43" stopIfTrue="1" operator="greaterThan">
      <formula>10</formula>
    </cfRule>
    <cfRule type="cellIs" dxfId="90" priority="44" stopIfTrue="1" operator="greaterThan">
      <formula>10</formula>
    </cfRule>
  </conditionalFormatting>
  <conditionalFormatting sqref="B62:AE62">
    <cfRule type="cellIs" dxfId="89" priority="42" stopIfTrue="1" operator="greaterThan">
      <formula>10</formula>
    </cfRule>
    <cfRule type="cellIs" dxfId="88" priority="45" stopIfTrue="1" operator="greaterThan">
      <formula>10</formula>
    </cfRule>
  </conditionalFormatting>
  <conditionalFormatting sqref="B70:AF70">
    <cfRule type="cellIs" dxfId="87" priority="36" stopIfTrue="1" operator="greaterThan">
      <formula>10</formula>
    </cfRule>
    <cfRule type="cellIs" dxfId="86" priority="41" stopIfTrue="1" operator="greaterThan">
      <formula>10</formula>
    </cfRule>
  </conditionalFormatting>
  <conditionalFormatting sqref="B78:AE78">
    <cfRule type="cellIs" dxfId="85" priority="35" stopIfTrue="1" operator="greaterThan">
      <formula>10</formula>
    </cfRule>
    <cfRule type="cellIs" dxfId="84" priority="40" stopIfTrue="1" operator="greaterThan">
      <formula>10</formula>
    </cfRule>
  </conditionalFormatting>
  <conditionalFormatting sqref="C86:AF86">
    <cfRule type="cellIs" dxfId="83" priority="50" stopIfTrue="1" operator="greaterThan">
      <formula>10</formula>
    </cfRule>
    <cfRule type="cellIs" dxfId="82" priority="51" stopIfTrue="1" operator="greaterThan">
      <formula>10</formula>
    </cfRule>
  </conditionalFormatting>
  <conditionalFormatting sqref="B94:AF94">
    <cfRule type="cellIs" dxfId="81" priority="33" stopIfTrue="1" operator="greaterThan">
      <formula>10</formula>
    </cfRule>
    <cfRule type="cellIs" dxfId="80" priority="59" stopIfTrue="1" operator="greaterThan">
      <formula>10</formula>
    </cfRule>
  </conditionalFormatting>
  <conditionalFormatting sqref="B102:AE102">
    <cfRule type="cellIs" dxfId="79" priority="19" stopIfTrue="1" operator="greaterThan">
      <formula>10</formula>
    </cfRule>
    <cfRule type="cellIs" dxfId="78" priority="32" stopIfTrue="1" operator="greaterThan">
      <formula>10</formula>
    </cfRule>
  </conditionalFormatting>
  <conditionalFormatting sqref="B110:AF110">
    <cfRule type="cellIs" dxfId="77" priority="17" stopIfTrue="1" operator="greaterThan">
      <formula>10</formula>
    </cfRule>
    <cfRule type="cellIs" dxfId="76" priority="18" stopIfTrue="1" operator="greaterThan">
      <formula>10</formula>
    </cfRule>
  </conditionalFormatting>
  <conditionalFormatting sqref="B118:AF118">
    <cfRule type="cellIs" dxfId="75" priority="16" stopIfTrue="1" operator="greaterThan">
      <formula>10</formula>
    </cfRule>
    <cfRule type="cellIs" dxfId="74" priority="29" stopIfTrue="1" operator="greaterThan">
      <formula>10</formula>
    </cfRule>
  </conditionalFormatting>
  <conditionalFormatting sqref="B126:AF126">
    <cfRule type="cellIs" dxfId="73" priority="14" stopIfTrue="1" operator="greaterThan">
      <formula>10</formula>
    </cfRule>
    <cfRule type="cellIs" dxfId="72" priority="15" stopIfTrue="1" operator="greaterThan">
      <formula>10</formula>
    </cfRule>
  </conditionalFormatting>
  <conditionalFormatting sqref="B86">
    <cfRule type="cellIs" dxfId="71" priority="21" stopIfTrue="1" operator="greaterThan">
      <formula>10</formula>
    </cfRule>
    <cfRule type="cellIs" dxfId="70" priority="34" stopIfTrue="1" operator="greaterThan">
      <formula>10</formula>
    </cfRule>
  </conditionalFormatting>
  <conditionalFormatting sqref="C36:AF37 C40:AF40">
    <cfRule type="expression" dxfId="69" priority="74">
      <formula>WEEKDAY(C$35,2)=6</formula>
    </cfRule>
    <cfRule type="expression" dxfId="68" priority="75">
      <formula>WEEKDAY(C$35,2)=7</formula>
    </cfRule>
  </conditionalFormatting>
  <conditionalFormatting sqref="B11:Y11">
    <cfRule type="expression" dxfId="67" priority="48">
      <formula>IF(B$12&gt;0,$B$18*52/12*(1-B$12)&lt;B$11,)</formula>
    </cfRule>
  </conditionalFormatting>
  <conditionalFormatting sqref="B60:AE61 B64:AE64">
    <cfRule type="expression" dxfId="66" priority="66">
      <formula>WEEKDAY(B$59,2)=7</formula>
    </cfRule>
    <cfRule type="expression" dxfId="65" priority="67">
      <formula>WEEKDAY(B$59,2)=6</formula>
    </cfRule>
  </conditionalFormatting>
  <conditionalFormatting sqref="B44:AD45 B48:AD48">
    <cfRule type="expression" dxfId="64" priority="68">
      <formula>WEEKDAY(B$43,2)=7</formula>
    </cfRule>
    <cfRule type="expression" dxfId="63" priority="70">
      <formula>WEEKDAY(B$43,2)=6</formula>
    </cfRule>
  </conditionalFormatting>
  <conditionalFormatting sqref="B52:AF53 B56:AF56">
    <cfRule type="expression" dxfId="62" priority="73">
      <formula>WEEKDAY(B$51,2)=7</formula>
    </cfRule>
    <cfRule type="expression" dxfId="61" priority="96">
      <formula>WEEKDAY(B$51,2)=6</formula>
    </cfRule>
  </conditionalFormatting>
  <conditionalFormatting sqref="C68:AF69 C72:AF72">
    <cfRule type="expression" dxfId="60" priority="63">
      <formula>WEEKDAY(C$67,2)=7</formula>
    </cfRule>
    <cfRule type="expression" dxfId="59" priority="64">
      <formula>WEEKDAY(C$67,2)=6</formula>
    </cfRule>
  </conditionalFormatting>
  <conditionalFormatting sqref="B76:AE77 B80:AE80">
    <cfRule type="expression" dxfId="58" priority="94">
      <formula>WEEKDAY(B$75,2)=7</formula>
    </cfRule>
    <cfRule type="expression" dxfId="57" priority="95">
      <formula>WEEKDAY(B$75,2)=6</formula>
    </cfRule>
  </conditionalFormatting>
  <conditionalFormatting sqref="B84:AF85 B88:AF88">
    <cfRule type="expression" dxfId="56" priority="62">
      <formula>WEEKDAY(B$83,2)=7</formula>
    </cfRule>
    <cfRule type="expression" dxfId="55" priority="65">
      <formula>WEEKDAY(B$83,2)=6</formula>
    </cfRule>
  </conditionalFormatting>
  <conditionalFormatting sqref="B92:AF93 B96:AF96">
    <cfRule type="expression" dxfId="54" priority="92">
      <formula>WEEKDAY(B$91,2)=6</formula>
    </cfRule>
    <cfRule type="expression" dxfId="53" priority="93">
      <formula>WEEKDAY(B$91,2)=7</formula>
    </cfRule>
  </conditionalFormatting>
  <conditionalFormatting sqref="B100:AE101 B104:AE104">
    <cfRule type="expression" dxfId="52" priority="61">
      <formula>WEEKDAY(B$99,2)=7</formula>
    </cfRule>
    <cfRule type="expression" dxfId="51" priority="91">
      <formula>WEEKDAY(B$99,2)=6</formula>
    </cfRule>
  </conditionalFormatting>
  <conditionalFormatting sqref="B108:C109 B112:C112 E112:AF112">
    <cfRule type="expression" dxfId="50" priority="88">
      <formula>WEEKDAY(B$107,2)=7</formula>
    </cfRule>
    <cfRule type="expression" dxfId="49" priority="90">
      <formula>WEEKDAY(B$107,2)=6</formula>
    </cfRule>
  </conditionalFormatting>
  <conditionalFormatting sqref="E108:AF109">
    <cfRule type="expression" dxfId="48" priority="87">
      <formula>WEEKDAY(E$107,2)=7</formula>
    </cfRule>
    <cfRule type="expression" dxfId="47" priority="89">
      <formula>WEEKDAY(E$107,2)=6</formula>
    </cfRule>
  </conditionalFormatting>
  <conditionalFormatting sqref="B116:AE117 B120:AE120">
    <cfRule type="expression" dxfId="46" priority="81">
      <formula>WEEKDAY(B$115,2)=7</formula>
    </cfRule>
    <cfRule type="expression" dxfId="45" priority="86">
      <formula>WEEKDAY(B$115,2)=6</formula>
    </cfRule>
  </conditionalFormatting>
  <conditionalFormatting sqref="B124:Y125 B128:Y128 AB128:AF128">
    <cfRule type="expression" dxfId="44" priority="52">
      <formula>WEEKDAY(B$123,2)=6</formula>
    </cfRule>
    <cfRule type="expression" dxfId="43" priority="80">
      <formula>WEEKDAY(B$123,2)=7</formula>
    </cfRule>
  </conditionalFormatting>
  <conditionalFormatting sqref="AB124:AF125">
    <cfRule type="expression" dxfId="42" priority="28">
      <formula>WEEKDAY(AB$123,2)=6</formula>
    </cfRule>
    <cfRule type="expression" dxfId="41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40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28A06DC1-2046-44CA-9609-10C017B349E0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A3D75DB5-8107-41ED-A7D9-8D7F9D4A1554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C27501CD-DDA3-4A10-B04F-966BAA1BF0C5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CFF7AF6E-D9BE-4546-9A25-4E5CE1C93E2B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32A489FA-DD44-4CAF-97B5-B5F521CCD33F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1DC16C24-6628-4D3E-8744-C0DE2077E086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EB4542D4-160A-4D75-90DD-411D7A106054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2C913047-B640-46FD-B74F-0E00819F03CB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FCF662E9-A97B-43A2-A8D6-C31A4BDB87E1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B80C015C-AC56-413C-B11C-5CECDD5A0040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98D475E3-DBDB-4EF4-BF91-D1EC8506633B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E0E0B8E0-6EE1-4757-BBF1-2611162FA547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28021658-5044-40FF-9A02-2983B0DF10A6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C1004BCB-ACDF-4806-B266-C4403E8076B3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56AAE440-84FC-4763-8860-C34FC90A6940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120585F7-7599-474C-AE30-33461C9E99B6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FDD2B4D3-9D13-4E7F-8093-7C1A2A1530C7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0C1A292C-B37D-481F-98BB-18772C049BB8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446E4DBA-9B07-4422-A721-CD1EE8BC4788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4A82C8BF-91A6-40D1-9A37-4ECF1BEB4CE2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F9A7E2AF-9BC1-4D09-86DE-750D2AC48072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E758600D-1F02-4F19-AF61-5AAC2B34345E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CA9E2D1F-DD21-4F8C-B24F-74F4E6E657C0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09D1F92B-8FCA-48F7-837A-AF3A2BCD52B1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52B2D580-36CD-45FE-85D9-EFE012587047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B7BDD707-DB4A-4B4E-9A93-1F7ED46FC07C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E30118E2-5A02-4BF0-A750-5CA18DF115AA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969BF0C1-27C9-43C3-8DA7-AB8B0416D118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C4B914F8-4FC3-457A-B9B6-94B2525C04ED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47236788-3BF6-4805-BEF4-A01C12F4F53E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6BCEB07A-B82F-499B-9318-098911069866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FEA99850-30FC-4B3B-A90A-29A752DDEBC3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3926C37E-920C-4D66-9E51-29C4CF76BD25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A1051124-E119-4A90-88B1-1AA6C908CD46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37EE3EFD-F669-43EA-9616-BFAE6A7EF628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8F84E9D4-6BEC-4D96-88D8-D61EA2122D7C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6FD5E441-8365-4AB8-B122-4B5B5FDD3B77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2AE1C597-8192-4017-BE28-D089DB02D385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7D3DF8FA-D4DA-407E-B490-EF9D040B9CB2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533990F5-7DE6-4FCF-9F42-C1628DF41517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G132"/>
  <sheetViews>
    <sheetView zoomScaleNormal="100" workbookViewId="0">
      <selection activeCell="B18" sqref="B18:C18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/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a</v>
      </c>
      <c r="T6" s="8" t="s">
        <v>51</v>
      </c>
    </row>
    <row r="8" spans="1:27" x14ac:dyDescent="0.2">
      <c r="A8" s="70" t="s">
        <v>17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7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s="77" customFormat="1" ht="14.25" x14ac:dyDescent="0.2">
      <c r="A19" s="78" t="s">
        <v>108</v>
      </c>
      <c r="B19" s="137">
        <f>B18*52</f>
        <v>0</v>
      </c>
      <c r="C19" s="138"/>
      <c r="D19" s="76"/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Y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ref="Z38:AF38" si="24">Z36+Z37</f>
        <v>0</v>
      </c>
      <c r="AA38" s="6">
        <f t="shared" si="24"/>
        <v>0</v>
      </c>
      <c r="AB38" s="6">
        <f t="shared" si="24"/>
        <v>0</v>
      </c>
      <c r="AC38" s="6">
        <f t="shared" si="24"/>
        <v>0</v>
      </c>
      <c r="AD38" s="6">
        <f t="shared" si="24"/>
        <v>0</v>
      </c>
      <c r="AE38" s="6">
        <f t="shared" si="24"/>
        <v>0</v>
      </c>
      <c r="AF38" s="6">
        <f t="shared" si="24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5">C43+1</f>
        <v>43864</v>
      </c>
      <c r="E43" s="68">
        <f t="shared" si="25"/>
        <v>43865</v>
      </c>
      <c r="F43" s="68">
        <f t="shared" si="25"/>
        <v>43866</v>
      </c>
      <c r="G43" s="68">
        <f t="shared" si="25"/>
        <v>43867</v>
      </c>
      <c r="H43" s="68">
        <f t="shared" si="25"/>
        <v>43868</v>
      </c>
      <c r="I43" s="68">
        <f t="shared" si="25"/>
        <v>43869</v>
      </c>
      <c r="J43" s="68">
        <f t="shared" si="25"/>
        <v>43870</v>
      </c>
      <c r="K43" s="68">
        <f t="shared" si="25"/>
        <v>43871</v>
      </c>
      <c r="L43" s="68">
        <f t="shared" si="25"/>
        <v>43872</v>
      </c>
      <c r="M43" s="68">
        <f t="shared" si="25"/>
        <v>43873</v>
      </c>
      <c r="N43" s="68">
        <f t="shared" si="25"/>
        <v>43874</v>
      </c>
      <c r="O43" s="68">
        <f t="shared" si="25"/>
        <v>43875</v>
      </c>
      <c r="P43" s="68">
        <f t="shared" si="25"/>
        <v>43876</v>
      </c>
      <c r="Q43" s="68">
        <f t="shared" si="25"/>
        <v>43877</v>
      </c>
      <c r="R43" s="68">
        <f t="shared" si="25"/>
        <v>43878</v>
      </c>
      <c r="S43" s="68">
        <f t="shared" si="25"/>
        <v>43879</v>
      </c>
      <c r="T43" s="68">
        <f t="shared" si="25"/>
        <v>43880</v>
      </c>
      <c r="U43" s="68">
        <f t="shared" si="25"/>
        <v>43881</v>
      </c>
      <c r="V43" s="68">
        <f t="shared" si="25"/>
        <v>43882</v>
      </c>
      <c r="W43" s="68">
        <f t="shared" si="25"/>
        <v>43883</v>
      </c>
      <c r="X43" s="68">
        <f t="shared" si="25"/>
        <v>43884</v>
      </c>
      <c r="Y43" s="68">
        <f t="shared" si="25"/>
        <v>43885</v>
      </c>
      <c r="Z43" s="68">
        <f t="shared" si="25"/>
        <v>43886</v>
      </c>
      <c r="AA43" s="68">
        <f t="shared" si="25"/>
        <v>43887</v>
      </c>
      <c r="AB43" s="68">
        <f t="shared" si="25"/>
        <v>43888</v>
      </c>
      <c r="AC43" s="68">
        <f t="shared" si="25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6">B44+B45</f>
        <v>0</v>
      </c>
      <c r="C46" s="6">
        <f t="shared" si="26"/>
        <v>0</v>
      </c>
      <c r="D46" s="6">
        <f t="shared" si="26"/>
        <v>0</v>
      </c>
      <c r="E46" s="6">
        <f t="shared" si="26"/>
        <v>0</v>
      </c>
      <c r="F46" s="6">
        <f t="shared" si="26"/>
        <v>0</v>
      </c>
      <c r="G46" s="6">
        <f t="shared" si="26"/>
        <v>0</v>
      </c>
      <c r="H46" s="6">
        <f t="shared" si="26"/>
        <v>0</v>
      </c>
      <c r="I46" s="6">
        <f t="shared" si="26"/>
        <v>0</v>
      </c>
      <c r="J46" s="6">
        <f t="shared" si="26"/>
        <v>0</v>
      </c>
      <c r="K46" s="6">
        <f t="shared" si="26"/>
        <v>0</v>
      </c>
      <c r="L46" s="6">
        <f t="shared" si="26"/>
        <v>0</v>
      </c>
      <c r="M46" s="6">
        <f t="shared" si="26"/>
        <v>0</v>
      </c>
      <c r="N46" s="6">
        <f t="shared" si="26"/>
        <v>0</v>
      </c>
      <c r="O46" s="6">
        <f t="shared" si="26"/>
        <v>0</v>
      </c>
      <c r="P46" s="6">
        <f t="shared" si="26"/>
        <v>0</v>
      </c>
      <c r="Q46" s="6">
        <f t="shared" si="26"/>
        <v>0</v>
      </c>
      <c r="R46" s="6">
        <f t="shared" si="26"/>
        <v>0</v>
      </c>
      <c r="S46" s="6">
        <f t="shared" si="26"/>
        <v>0</v>
      </c>
      <c r="T46" s="6">
        <f t="shared" si="26"/>
        <v>0</v>
      </c>
      <c r="U46" s="6">
        <f t="shared" si="26"/>
        <v>0</v>
      </c>
      <c r="V46" s="6">
        <f t="shared" si="26"/>
        <v>0</v>
      </c>
      <c r="W46" s="6">
        <f t="shared" si="26"/>
        <v>0</v>
      </c>
      <c r="X46" s="6">
        <f t="shared" si="26"/>
        <v>0</v>
      </c>
      <c r="Y46" s="6">
        <f t="shared" si="26"/>
        <v>0</v>
      </c>
      <c r="Z46" s="6">
        <f t="shared" si="26"/>
        <v>0</v>
      </c>
      <c r="AA46" s="6">
        <f t="shared" si="26"/>
        <v>0</v>
      </c>
      <c r="AB46" s="6">
        <f t="shared" si="26"/>
        <v>0</v>
      </c>
      <c r="AC46" s="6">
        <f t="shared" si="26"/>
        <v>0</v>
      </c>
      <c r="AD46" s="6">
        <f t="shared" si="26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48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7">C51+1</f>
        <v>43893</v>
      </c>
      <c r="E51" s="68">
        <f t="shared" si="27"/>
        <v>43894</v>
      </c>
      <c r="F51" s="68">
        <f t="shared" si="27"/>
        <v>43895</v>
      </c>
      <c r="G51" s="68">
        <f t="shared" si="27"/>
        <v>43896</v>
      </c>
      <c r="H51" s="68">
        <f t="shared" si="27"/>
        <v>43897</v>
      </c>
      <c r="I51" s="68">
        <f t="shared" si="27"/>
        <v>43898</v>
      </c>
      <c r="J51" s="68">
        <f t="shared" si="27"/>
        <v>43899</v>
      </c>
      <c r="K51" s="68">
        <f t="shared" si="27"/>
        <v>43900</v>
      </c>
      <c r="L51" s="68">
        <f t="shared" si="27"/>
        <v>43901</v>
      </c>
      <c r="M51" s="68">
        <f t="shared" si="27"/>
        <v>43902</v>
      </c>
      <c r="N51" s="68">
        <f t="shared" si="27"/>
        <v>43903</v>
      </c>
      <c r="O51" s="68">
        <f t="shared" si="27"/>
        <v>43904</v>
      </c>
      <c r="P51" s="68">
        <f t="shared" si="27"/>
        <v>43905</v>
      </c>
      <c r="Q51" s="68">
        <f t="shared" si="27"/>
        <v>43906</v>
      </c>
      <c r="R51" s="68">
        <f t="shared" si="27"/>
        <v>43907</v>
      </c>
      <c r="S51" s="68">
        <f t="shared" si="27"/>
        <v>43908</v>
      </c>
      <c r="T51" s="68">
        <f t="shared" si="27"/>
        <v>43909</v>
      </c>
      <c r="U51" s="68">
        <f t="shared" si="27"/>
        <v>43910</v>
      </c>
      <c r="V51" s="68">
        <f t="shared" si="27"/>
        <v>43911</v>
      </c>
      <c r="W51" s="68">
        <f t="shared" si="27"/>
        <v>43912</v>
      </c>
      <c r="X51" s="68">
        <f t="shared" si="27"/>
        <v>43913</v>
      </c>
      <c r="Y51" s="68">
        <f t="shared" si="27"/>
        <v>43914</v>
      </c>
      <c r="Z51" s="68">
        <f t="shared" si="27"/>
        <v>43915</v>
      </c>
      <c r="AA51" s="68">
        <f t="shared" si="27"/>
        <v>43916</v>
      </c>
      <c r="AB51" s="68">
        <f t="shared" si="27"/>
        <v>43917</v>
      </c>
      <c r="AC51" s="68">
        <f t="shared" si="27"/>
        <v>43918</v>
      </c>
      <c r="AD51" s="68">
        <f t="shared" si="27"/>
        <v>43919</v>
      </c>
      <c r="AE51" s="68">
        <f t="shared" si="27"/>
        <v>43920</v>
      </c>
      <c r="AF51" s="68">
        <f t="shared" si="27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8">B52+B53</f>
        <v>0</v>
      </c>
      <c r="C54" s="6">
        <f t="shared" si="28"/>
        <v>0</v>
      </c>
      <c r="D54" s="6">
        <f t="shared" si="28"/>
        <v>0</v>
      </c>
      <c r="E54" s="6">
        <f t="shared" si="28"/>
        <v>0</v>
      </c>
      <c r="F54" s="6">
        <f t="shared" si="28"/>
        <v>0</v>
      </c>
      <c r="G54" s="6">
        <f t="shared" si="28"/>
        <v>0</v>
      </c>
      <c r="H54" s="6">
        <f t="shared" si="28"/>
        <v>0</v>
      </c>
      <c r="I54" s="6">
        <f t="shared" si="28"/>
        <v>0</v>
      </c>
      <c r="J54" s="6">
        <f t="shared" si="28"/>
        <v>0</v>
      </c>
      <c r="K54" s="6">
        <f t="shared" si="28"/>
        <v>0</v>
      </c>
      <c r="L54" s="6">
        <f t="shared" si="28"/>
        <v>0</v>
      </c>
      <c r="M54" s="6">
        <f t="shared" si="28"/>
        <v>0</v>
      </c>
      <c r="N54" s="6">
        <f t="shared" si="28"/>
        <v>0</v>
      </c>
      <c r="O54" s="6">
        <f t="shared" si="28"/>
        <v>0</v>
      </c>
      <c r="P54" s="6">
        <f t="shared" si="28"/>
        <v>0</v>
      </c>
      <c r="Q54" s="6">
        <f t="shared" si="28"/>
        <v>0</v>
      </c>
      <c r="R54" s="6">
        <f t="shared" si="28"/>
        <v>0</v>
      </c>
      <c r="S54" s="6">
        <f t="shared" si="28"/>
        <v>0</v>
      </c>
      <c r="T54" s="6">
        <f t="shared" si="28"/>
        <v>0</v>
      </c>
      <c r="U54" s="6">
        <f t="shared" si="28"/>
        <v>0</v>
      </c>
      <c r="V54" s="6">
        <f t="shared" si="28"/>
        <v>0</v>
      </c>
      <c r="W54" s="6">
        <f t="shared" si="28"/>
        <v>0</v>
      </c>
      <c r="X54" s="6">
        <f t="shared" si="28"/>
        <v>0</v>
      </c>
      <c r="Y54" s="6">
        <f t="shared" si="28"/>
        <v>0</v>
      </c>
      <c r="Z54" s="6">
        <f t="shared" si="28"/>
        <v>0</v>
      </c>
      <c r="AA54" s="6">
        <f t="shared" si="28"/>
        <v>0</v>
      </c>
      <c r="AB54" s="6">
        <f t="shared" si="28"/>
        <v>0</v>
      </c>
      <c r="AC54" s="6">
        <f t="shared" si="28"/>
        <v>0</v>
      </c>
      <c r="AD54" s="6">
        <f t="shared" si="28"/>
        <v>0</v>
      </c>
      <c r="AE54" s="6">
        <f t="shared" si="28"/>
        <v>0</v>
      </c>
      <c r="AF54" s="6">
        <f t="shared" si="28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9">C59+1</f>
        <v>43924</v>
      </c>
      <c r="E59" s="68">
        <f t="shared" si="29"/>
        <v>43925</v>
      </c>
      <c r="F59" s="68">
        <f t="shared" si="29"/>
        <v>43926</v>
      </c>
      <c r="G59" s="68">
        <f t="shared" si="29"/>
        <v>43927</v>
      </c>
      <c r="H59" s="68">
        <f t="shared" si="29"/>
        <v>43928</v>
      </c>
      <c r="I59" s="68">
        <f t="shared" si="29"/>
        <v>43929</v>
      </c>
      <c r="J59" s="68">
        <f t="shared" si="29"/>
        <v>43930</v>
      </c>
      <c r="K59" s="68">
        <f t="shared" si="29"/>
        <v>43931</v>
      </c>
      <c r="L59" s="68">
        <f t="shared" si="29"/>
        <v>43932</v>
      </c>
      <c r="M59" s="68">
        <f t="shared" si="29"/>
        <v>43933</v>
      </c>
      <c r="N59" s="68">
        <f t="shared" si="29"/>
        <v>43934</v>
      </c>
      <c r="O59" s="68">
        <f t="shared" si="29"/>
        <v>43935</v>
      </c>
      <c r="P59" s="68">
        <f t="shared" si="29"/>
        <v>43936</v>
      </c>
      <c r="Q59" s="68">
        <f t="shared" si="29"/>
        <v>43937</v>
      </c>
      <c r="R59" s="68">
        <f t="shared" si="29"/>
        <v>43938</v>
      </c>
      <c r="S59" s="68">
        <f t="shared" si="29"/>
        <v>43939</v>
      </c>
      <c r="T59" s="68">
        <f t="shared" si="29"/>
        <v>43940</v>
      </c>
      <c r="U59" s="68">
        <f t="shared" si="29"/>
        <v>43941</v>
      </c>
      <c r="V59" s="68">
        <f t="shared" si="29"/>
        <v>43942</v>
      </c>
      <c r="W59" s="68">
        <f t="shared" si="29"/>
        <v>43943</v>
      </c>
      <c r="X59" s="68">
        <f t="shared" si="29"/>
        <v>43944</v>
      </c>
      <c r="Y59" s="68">
        <f t="shared" si="29"/>
        <v>43945</v>
      </c>
      <c r="Z59" s="68">
        <f t="shared" si="29"/>
        <v>43946</v>
      </c>
      <c r="AA59" s="68">
        <f t="shared" si="29"/>
        <v>43947</v>
      </c>
      <c r="AB59" s="68">
        <f t="shared" si="29"/>
        <v>43948</v>
      </c>
      <c r="AC59" s="68">
        <f t="shared" si="29"/>
        <v>43949</v>
      </c>
      <c r="AD59" s="68">
        <f t="shared" si="29"/>
        <v>43950</v>
      </c>
      <c r="AE59" s="68">
        <f t="shared" si="29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30">B60+B61</f>
        <v>0</v>
      </c>
      <c r="C62" s="6">
        <f t="shared" si="30"/>
        <v>0</v>
      </c>
      <c r="D62" s="6">
        <f t="shared" si="30"/>
        <v>0</v>
      </c>
      <c r="E62" s="6">
        <f t="shared" si="30"/>
        <v>0</v>
      </c>
      <c r="F62" s="6">
        <f t="shared" si="30"/>
        <v>0</v>
      </c>
      <c r="G62" s="6">
        <f t="shared" si="30"/>
        <v>0</v>
      </c>
      <c r="H62" s="6">
        <f t="shared" si="30"/>
        <v>0</v>
      </c>
      <c r="I62" s="6">
        <f t="shared" si="30"/>
        <v>0</v>
      </c>
      <c r="J62" s="6">
        <f t="shared" si="30"/>
        <v>0</v>
      </c>
      <c r="K62" s="6">
        <f t="shared" si="30"/>
        <v>0</v>
      </c>
      <c r="L62" s="6">
        <f t="shared" si="30"/>
        <v>0</v>
      </c>
      <c r="M62" s="6">
        <f t="shared" si="30"/>
        <v>0</v>
      </c>
      <c r="N62" s="6">
        <f t="shared" si="30"/>
        <v>0</v>
      </c>
      <c r="O62" s="6">
        <f t="shared" si="30"/>
        <v>0</v>
      </c>
      <c r="P62" s="6">
        <f t="shared" si="30"/>
        <v>0</v>
      </c>
      <c r="Q62" s="6">
        <f t="shared" si="30"/>
        <v>0</v>
      </c>
      <c r="R62" s="6">
        <f t="shared" si="30"/>
        <v>0</v>
      </c>
      <c r="S62" s="6">
        <f t="shared" si="30"/>
        <v>0</v>
      </c>
      <c r="T62" s="6">
        <f t="shared" si="30"/>
        <v>0</v>
      </c>
      <c r="U62" s="6">
        <f t="shared" si="30"/>
        <v>0</v>
      </c>
      <c r="V62" s="6">
        <f t="shared" si="30"/>
        <v>0</v>
      </c>
      <c r="W62" s="6">
        <f t="shared" si="30"/>
        <v>0</v>
      </c>
      <c r="X62" s="6">
        <f t="shared" si="30"/>
        <v>0</v>
      </c>
      <c r="Y62" s="6">
        <f t="shared" si="30"/>
        <v>0</v>
      </c>
      <c r="Z62" s="6">
        <f t="shared" si="30"/>
        <v>0</v>
      </c>
      <c r="AA62" s="6">
        <f t="shared" si="30"/>
        <v>0</v>
      </c>
      <c r="AB62" s="6">
        <f t="shared" si="30"/>
        <v>0</v>
      </c>
      <c r="AC62" s="6">
        <f t="shared" si="30"/>
        <v>0</v>
      </c>
      <c r="AD62" s="6">
        <f t="shared" si="30"/>
        <v>0</v>
      </c>
      <c r="AE62" s="6">
        <f t="shared" si="30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1">C67+1</f>
        <v>43954</v>
      </c>
      <c r="E67" s="68">
        <f t="shared" si="31"/>
        <v>43955</v>
      </c>
      <c r="F67" s="68">
        <f t="shared" si="31"/>
        <v>43956</v>
      </c>
      <c r="G67" s="68">
        <f t="shared" si="31"/>
        <v>43957</v>
      </c>
      <c r="H67" s="68">
        <f t="shared" si="31"/>
        <v>43958</v>
      </c>
      <c r="I67" s="68">
        <f t="shared" si="31"/>
        <v>43959</v>
      </c>
      <c r="J67" s="68">
        <f t="shared" si="31"/>
        <v>43960</v>
      </c>
      <c r="K67" s="68">
        <f t="shared" si="31"/>
        <v>43961</v>
      </c>
      <c r="L67" s="68">
        <f t="shared" si="31"/>
        <v>43962</v>
      </c>
      <c r="M67" s="68">
        <f t="shared" si="31"/>
        <v>43963</v>
      </c>
      <c r="N67" s="68">
        <f t="shared" si="31"/>
        <v>43964</v>
      </c>
      <c r="O67" s="68">
        <f t="shared" si="31"/>
        <v>43965</v>
      </c>
      <c r="P67" s="68">
        <f t="shared" si="31"/>
        <v>43966</v>
      </c>
      <c r="Q67" s="68">
        <f t="shared" si="31"/>
        <v>43967</v>
      </c>
      <c r="R67" s="68">
        <f t="shared" si="31"/>
        <v>43968</v>
      </c>
      <c r="S67" s="68">
        <f t="shared" si="31"/>
        <v>43969</v>
      </c>
      <c r="T67" s="68">
        <f t="shared" si="31"/>
        <v>43970</v>
      </c>
      <c r="U67" s="68">
        <f t="shared" si="31"/>
        <v>43971</v>
      </c>
      <c r="V67" s="68">
        <f t="shared" si="31"/>
        <v>43972</v>
      </c>
      <c r="W67" s="68">
        <f t="shared" si="31"/>
        <v>43973</v>
      </c>
      <c r="X67" s="68">
        <f t="shared" si="31"/>
        <v>43974</v>
      </c>
      <c r="Y67" s="68">
        <f t="shared" si="31"/>
        <v>43975</v>
      </c>
      <c r="Z67" s="68">
        <f t="shared" si="31"/>
        <v>43976</v>
      </c>
      <c r="AA67" s="68">
        <f t="shared" si="31"/>
        <v>43977</v>
      </c>
      <c r="AB67" s="68">
        <f t="shared" si="31"/>
        <v>43978</v>
      </c>
      <c r="AC67" s="68">
        <f t="shared" si="31"/>
        <v>43979</v>
      </c>
      <c r="AD67" s="68">
        <f t="shared" si="31"/>
        <v>43980</v>
      </c>
      <c r="AE67" s="68">
        <f t="shared" si="31"/>
        <v>43981</v>
      </c>
      <c r="AF67" s="68">
        <f t="shared" si="31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2">B68+B69</f>
        <v>0</v>
      </c>
      <c r="C70" s="6">
        <f t="shared" si="32"/>
        <v>0</v>
      </c>
      <c r="D70" s="6">
        <f t="shared" si="32"/>
        <v>0</v>
      </c>
      <c r="E70" s="6">
        <f t="shared" si="32"/>
        <v>0</v>
      </c>
      <c r="F70" s="6">
        <f t="shared" si="32"/>
        <v>0</v>
      </c>
      <c r="G70" s="6">
        <f t="shared" si="32"/>
        <v>0</v>
      </c>
      <c r="H70" s="6">
        <f t="shared" si="32"/>
        <v>0</v>
      </c>
      <c r="I70" s="6">
        <f t="shared" si="32"/>
        <v>0</v>
      </c>
      <c r="J70" s="6">
        <f t="shared" si="32"/>
        <v>0</v>
      </c>
      <c r="K70" s="6">
        <f t="shared" si="32"/>
        <v>0</v>
      </c>
      <c r="L70" s="6">
        <f t="shared" si="32"/>
        <v>0</v>
      </c>
      <c r="M70" s="6">
        <f t="shared" si="32"/>
        <v>0</v>
      </c>
      <c r="N70" s="6">
        <f t="shared" si="32"/>
        <v>0</v>
      </c>
      <c r="O70" s="6">
        <f t="shared" si="32"/>
        <v>0</v>
      </c>
      <c r="P70" s="6">
        <f t="shared" si="32"/>
        <v>0</v>
      </c>
      <c r="Q70" s="6">
        <f t="shared" si="32"/>
        <v>0</v>
      </c>
      <c r="R70" s="6">
        <f t="shared" si="32"/>
        <v>0</v>
      </c>
      <c r="S70" s="6">
        <f t="shared" si="32"/>
        <v>0</v>
      </c>
      <c r="T70" s="6">
        <f t="shared" si="32"/>
        <v>0</v>
      </c>
      <c r="U70" s="6">
        <f t="shared" si="32"/>
        <v>0</v>
      </c>
      <c r="V70" s="6">
        <f t="shared" si="32"/>
        <v>0</v>
      </c>
      <c r="W70" s="6">
        <f t="shared" si="32"/>
        <v>0</v>
      </c>
      <c r="X70" s="6">
        <f t="shared" si="32"/>
        <v>0</v>
      </c>
      <c r="Y70" s="6">
        <f t="shared" si="32"/>
        <v>0</v>
      </c>
      <c r="Z70" s="6">
        <f t="shared" si="32"/>
        <v>0</v>
      </c>
      <c r="AA70" s="6">
        <f t="shared" si="32"/>
        <v>0</v>
      </c>
      <c r="AB70" s="6">
        <f t="shared" si="32"/>
        <v>0</v>
      </c>
      <c r="AC70" s="6">
        <f t="shared" si="32"/>
        <v>0</v>
      </c>
      <c r="AD70" s="6">
        <f t="shared" si="32"/>
        <v>0</v>
      </c>
      <c r="AE70" s="6">
        <f t="shared" si="32"/>
        <v>0</v>
      </c>
      <c r="AF70" s="6">
        <f t="shared" si="32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3">C75+1</f>
        <v>43985</v>
      </c>
      <c r="E75" s="68">
        <f t="shared" si="33"/>
        <v>43986</v>
      </c>
      <c r="F75" s="68">
        <f t="shared" si="33"/>
        <v>43987</v>
      </c>
      <c r="G75" s="68">
        <f t="shared" si="33"/>
        <v>43988</v>
      </c>
      <c r="H75" s="68">
        <f t="shared" si="33"/>
        <v>43989</v>
      </c>
      <c r="I75" s="68">
        <f t="shared" si="33"/>
        <v>43990</v>
      </c>
      <c r="J75" s="68">
        <f t="shared" si="33"/>
        <v>43991</v>
      </c>
      <c r="K75" s="68">
        <f t="shared" si="33"/>
        <v>43992</v>
      </c>
      <c r="L75" s="68">
        <f t="shared" si="33"/>
        <v>43993</v>
      </c>
      <c r="M75" s="68">
        <f t="shared" si="33"/>
        <v>43994</v>
      </c>
      <c r="N75" s="68">
        <f t="shared" si="33"/>
        <v>43995</v>
      </c>
      <c r="O75" s="68">
        <f t="shared" si="33"/>
        <v>43996</v>
      </c>
      <c r="P75" s="68">
        <f t="shared" si="33"/>
        <v>43997</v>
      </c>
      <c r="Q75" s="68">
        <f t="shared" si="33"/>
        <v>43998</v>
      </c>
      <c r="R75" s="68">
        <f t="shared" si="33"/>
        <v>43999</v>
      </c>
      <c r="S75" s="68">
        <f t="shared" si="33"/>
        <v>44000</v>
      </c>
      <c r="T75" s="68">
        <f t="shared" si="33"/>
        <v>44001</v>
      </c>
      <c r="U75" s="68">
        <f t="shared" si="33"/>
        <v>44002</v>
      </c>
      <c r="V75" s="68">
        <f t="shared" si="33"/>
        <v>44003</v>
      </c>
      <c r="W75" s="68">
        <f t="shared" si="33"/>
        <v>44004</v>
      </c>
      <c r="X75" s="68">
        <f t="shared" si="33"/>
        <v>44005</v>
      </c>
      <c r="Y75" s="68">
        <f t="shared" si="33"/>
        <v>44006</v>
      </c>
      <c r="Z75" s="68">
        <f t="shared" si="33"/>
        <v>44007</v>
      </c>
      <c r="AA75" s="68">
        <f t="shared" si="33"/>
        <v>44008</v>
      </c>
      <c r="AB75" s="68">
        <f t="shared" si="33"/>
        <v>44009</v>
      </c>
      <c r="AC75" s="68">
        <f t="shared" si="33"/>
        <v>44010</v>
      </c>
      <c r="AD75" s="68">
        <f t="shared" si="33"/>
        <v>44011</v>
      </c>
      <c r="AE75" s="68">
        <f t="shared" si="33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4">B76+B77</f>
        <v>0</v>
      </c>
      <c r="C78" s="6">
        <f t="shared" si="34"/>
        <v>0</v>
      </c>
      <c r="D78" s="6">
        <f t="shared" si="34"/>
        <v>0</v>
      </c>
      <c r="E78" s="6">
        <f t="shared" si="34"/>
        <v>0</v>
      </c>
      <c r="F78" s="6">
        <f t="shared" si="34"/>
        <v>0</v>
      </c>
      <c r="G78" s="6">
        <f t="shared" si="34"/>
        <v>0</v>
      </c>
      <c r="H78" s="6">
        <f t="shared" si="34"/>
        <v>0</v>
      </c>
      <c r="I78" s="6">
        <f t="shared" si="34"/>
        <v>0</v>
      </c>
      <c r="J78" s="6">
        <f t="shared" si="34"/>
        <v>0</v>
      </c>
      <c r="K78" s="6">
        <f t="shared" si="34"/>
        <v>0</v>
      </c>
      <c r="L78" s="6">
        <f t="shared" si="34"/>
        <v>0</v>
      </c>
      <c r="M78" s="6">
        <f t="shared" si="34"/>
        <v>0</v>
      </c>
      <c r="N78" s="6">
        <f t="shared" si="34"/>
        <v>0</v>
      </c>
      <c r="O78" s="6">
        <f t="shared" si="34"/>
        <v>0</v>
      </c>
      <c r="P78" s="6">
        <f t="shared" si="34"/>
        <v>0</v>
      </c>
      <c r="Q78" s="6">
        <f t="shared" si="34"/>
        <v>0</v>
      </c>
      <c r="R78" s="6">
        <f t="shared" si="34"/>
        <v>0</v>
      </c>
      <c r="S78" s="6">
        <f t="shared" si="34"/>
        <v>0</v>
      </c>
      <c r="T78" s="6">
        <f t="shared" si="34"/>
        <v>0</v>
      </c>
      <c r="U78" s="6">
        <f t="shared" si="34"/>
        <v>0</v>
      </c>
      <c r="V78" s="6">
        <f t="shared" si="34"/>
        <v>0</v>
      </c>
      <c r="W78" s="6">
        <f t="shared" si="34"/>
        <v>0</v>
      </c>
      <c r="X78" s="6">
        <f t="shared" si="34"/>
        <v>0</v>
      </c>
      <c r="Y78" s="6">
        <f t="shared" si="34"/>
        <v>0</v>
      </c>
      <c r="Z78" s="6">
        <f t="shared" si="34"/>
        <v>0</v>
      </c>
      <c r="AA78" s="6">
        <f t="shared" si="34"/>
        <v>0</v>
      </c>
      <c r="AB78" s="6">
        <f t="shared" si="34"/>
        <v>0</v>
      </c>
      <c r="AC78" s="6">
        <f t="shared" si="34"/>
        <v>0</v>
      </c>
      <c r="AD78" s="6">
        <f t="shared" si="34"/>
        <v>0</v>
      </c>
      <c r="AE78" s="6">
        <f t="shared" si="34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5">C83+1</f>
        <v>44015</v>
      </c>
      <c r="E83" s="68">
        <f t="shared" si="35"/>
        <v>44016</v>
      </c>
      <c r="F83" s="68">
        <f t="shared" si="35"/>
        <v>44017</v>
      </c>
      <c r="G83" s="68">
        <f t="shared" si="35"/>
        <v>44018</v>
      </c>
      <c r="H83" s="68">
        <f t="shared" si="35"/>
        <v>44019</v>
      </c>
      <c r="I83" s="68">
        <f t="shared" si="35"/>
        <v>44020</v>
      </c>
      <c r="J83" s="68">
        <f t="shared" si="35"/>
        <v>44021</v>
      </c>
      <c r="K83" s="68">
        <f t="shared" si="35"/>
        <v>44022</v>
      </c>
      <c r="L83" s="68">
        <f t="shared" si="35"/>
        <v>44023</v>
      </c>
      <c r="M83" s="68">
        <f t="shared" si="35"/>
        <v>44024</v>
      </c>
      <c r="N83" s="68">
        <f t="shared" si="35"/>
        <v>44025</v>
      </c>
      <c r="O83" s="68">
        <f t="shared" si="35"/>
        <v>44026</v>
      </c>
      <c r="P83" s="68">
        <f t="shared" si="35"/>
        <v>44027</v>
      </c>
      <c r="Q83" s="68">
        <f t="shared" si="35"/>
        <v>44028</v>
      </c>
      <c r="R83" s="68">
        <f t="shared" si="35"/>
        <v>44029</v>
      </c>
      <c r="S83" s="68">
        <f t="shared" si="35"/>
        <v>44030</v>
      </c>
      <c r="T83" s="68">
        <f t="shared" si="35"/>
        <v>44031</v>
      </c>
      <c r="U83" s="68">
        <f t="shared" si="35"/>
        <v>44032</v>
      </c>
      <c r="V83" s="68">
        <f t="shared" si="35"/>
        <v>44033</v>
      </c>
      <c r="W83" s="68">
        <f t="shared" si="35"/>
        <v>44034</v>
      </c>
      <c r="X83" s="68">
        <f t="shared" si="35"/>
        <v>44035</v>
      </c>
      <c r="Y83" s="68">
        <f t="shared" si="35"/>
        <v>44036</v>
      </c>
      <c r="Z83" s="68">
        <f t="shared" si="35"/>
        <v>44037</v>
      </c>
      <c r="AA83" s="68">
        <f t="shared" si="35"/>
        <v>44038</v>
      </c>
      <c r="AB83" s="68">
        <f t="shared" si="35"/>
        <v>44039</v>
      </c>
      <c r="AC83" s="68">
        <f t="shared" si="35"/>
        <v>44040</v>
      </c>
      <c r="AD83" s="68">
        <f t="shared" si="35"/>
        <v>44041</v>
      </c>
      <c r="AE83" s="68">
        <f t="shared" si="35"/>
        <v>44042</v>
      </c>
      <c r="AF83" s="68">
        <f t="shared" si="35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6">B84+B85</f>
        <v>0</v>
      </c>
      <c r="C86" s="6">
        <f t="shared" si="36"/>
        <v>0</v>
      </c>
      <c r="D86" s="6">
        <f t="shared" si="36"/>
        <v>0</v>
      </c>
      <c r="E86" s="6">
        <f t="shared" si="36"/>
        <v>0</v>
      </c>
      <c r="F86" s="6">
        <f t="shared" si="36"/>
        <v>0</v>
      </c>
      <c r="G86" s="6">
        <f t="shared" si="36"/>
        <v>0</v>
      </c>
      <c r="H86" s="6">
        <f t="shared" si="36"/>
        <v>0</v>
      </c>
      <c r="I86" s="6">
        <f t="shared" si="36"/>
        <v>0</v>
      </c>
      <c r="J86" s="6">
        <f t="shared" si="36"/>
        <v>0</v>
      </c>
      <c r="K86" s="6">
        <f t="shared" si="36"/>
        <v>0</v>
      </c>
      <c r="L86" s="6">
        <f t="shared" si="36"/>
        <v>0</v>
      </c>
      <c r="M86" s="6">
        <f t="shared" si="36"/>
        <v>0</v>
      </c>
      <c r="N86" s="6">
        <f t="shared" si="36"/>
        <v>0</v>
      </c>
      <c r="O86" s="6">
        <f t="shared" si="36"/>
        <v>0</v>
      </c>
      <c r="P86" s="6">
        <f t="shared" si="36"/>
        <v>0</v>
      </c>
      <c r="Q86" s="6">
        <f t="shared" si="36"/>
        <v>0</v>
      </c>
      <c r="R86" s="6">
        <f t="shared" si="36"/>
        <v>0</v>
      </c>
      <c r="S86" s="6">
        <f t="shared" si="36"/>
        <v>0</v>
      </c>
      <c r="T86" s="6">
        <f t="shared" si="36"/>
        <v>0</v>
      </c>
      <c r="U86" s="6">
        <f t="shared" si="36"/>
        <v>0</v>
      </c>
      <c r="V86" s="6">
        <f t="shared" si="36"/>
        <v>0</v>
      </c>
      <c r="W86" s="6">
        <f t="shared" si="36"/>
        <v>0</v>
      </c>
      <c r="X86" s="6">
        <f t="shared" si="36"/>
        <v>0</v>
      </c>
      <c r="Y86" s="6">
        <f t="shared" si="36"/>
        <v>0</v>
      </c>
      <c r="Z86" s="6">
        <f t="shared" si="36"/>
        <v>0</v>
      </c>
      <c r="AA86" s="6">
        <f t="shared" si="36"/>
        <v>0</v>
      </c>
      <c r="AB86" s="6">
        <f t="shared" si="36"/>
        <v>0</v>
      </c>
      <c r="AC86" s="6">
        <f t="shared" si="36"/>
        <v>0</v>
      </c>
      <c r="AD86" s="6">
        <f t="shared" si="36"/>
        <v>0</v>
      </c>
      <c r="AE86" s="6">
        <f t="shared" si="36"/>
        <v>0</v>
      </c>
      <c r="AF86" s="6">
        <f t="shared" si="36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7">C91+1</f>
        <v>44046</v>
      </c>
      <c r="E91" s="68">
        <f t="shared" si="37"/>
        <v>44047</v>
      </c>
      <c r="F91" s="68">
        <f t="shared" si="37"/>
        <v>44048</v>
      </c>
      <c r="G91" s="68">
        <f t="shared" si="37"/>
        <v>44049</v>
      </c>
      <c r="H91" s="68">
        <f t="shared" si="37"/>
        <v>44050</v>
      </c>
      <c r="I91" s="68">
        <f t="shared" si="37"/>
        <v>44051</v>
      </c>
      <c r="J91" s="68">
        <f t="shared" si="37"/>
        <v>44052</v>
      </c>
      <c r="K91" s="68">
        <f t="shared" si="37"/>
        <v>44053</v>
      </c>
      <c r="L91" s="68">
        <f t="shared" si="37"/>
        <v>44054</v>
      </c>
      <c r="M91" s="68">
        <f t="shared" si="37"/>
        <v>44055</v>
      </c>
      <c r="N91" s="68">
        <f t="shared" si="37"/>
        <v>44056</v>
      </c>
      <c r="O91" s="68">
        <f t="shared" si="37"/>
        <v>44057</v>
      </c>
      <c r="P91" s="68">
        <f t="shared" si="37"/>
        <v>44058</v>
      </c>
      <c r="Q91" s="68">
        <f t="shared" si="37"/>
        <v>44059</v>
      </c>
      <c r="R91" s="68">
        <f t="shared" si="37"/>
        <v>44060</v>
      </c>
      <c r="S91" s="68">
        <f t="shared" si="37"/>
        <v>44061</v>
      </c>
      <c r="T91" s="68">
        <f t="shared" si="37"/>
        <v>44062</v>
      </c>
      <c r="U91" s="68">
        <f t="shared" si="37"/>
        <v>44063</v>
      </c>
      <c r="V91" s="68">
        <f t="shared" si="37"/>
        <v>44064</v>
      </c>
      <c r="W91" s="68">
        <f t="shared" si="37"/>
        <v>44065</v>
      </c>
      <c r="X91" s="68">
        <f t="shared" si="37"/>
        <v>44066</v>
      </c>
      <c r="Y91" s="68">
        <f t="shared" si="37"/>
        <v>44067</v>
      </c>
      <c r="Z91" s="68">
        <f t="shared" si="37"/>
        <v>44068</v>
      </c>
      <c r="AA91" s="68">
        <f t="shared" si="37"/>
        <v>44069</v>
      </c>
      <c r="AB91" s="68">
        <f t="shared" si="37"/>
        <v>44070</v>
      </c>
      <c r="AC91" s="68">
        <f t="shared" si="37"/>
        <v>44071</v>
      </c>
      <c r="AD91" s="68">
        <f t="shared" si="37"/>
        <v>44072</v>
      </c>
      <c r="AE91" s="68">
        <f t="shared" si="37"/>
        <v>44073</v>
      </c>
      <c r="AF91" s="68">
        <f t="shared" si="37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8">B92+B93</f>
        <v>0</v>
      </c>
      <c r="C94" s="6">
        <f t="shared" si="38"/>
        <v>0</v>
      </c>
      <c r="D94" s="6">
        <f t="shared" si="38"/>
        <v>0</v>
      </c>
      <c r="E94" s="6">
        <f t="shared" si="38"/>
        <v>0</v>
      </c>
      <c r="F94" s="6">
        <f t="shared" si="38"/>
        <v>0</v>
      </c>
      <c r="G94" s="6">
        <f t="shared" si="38"/>
        <v>0</v>
      </c>
      <c r="H94" s="6">
        <f t="shared" si="38"/>
        <v>0</v>
      </c>
      <c r="I94" s="6">
        <f t="shared" si="38"/>
        <v>0</v>
      </c>
      <c r="J94" s="6">
        <f t="shared" si="38"/>
        <v>0</v>
      </c>
      <c r="K94" s="6">
        <f t="shared" si="38"/>
        <v>0</v>
      </c>
      <c r="L94" s="6">
        <f t="shared" si="38"/>
        <v>0</v>
      </c>
      <c r="M94" s="6">
        <f t="shared" si="38"/>
        <v>0</v>
      </c>
      <c r="N94" s="6">
        <f t="shared" si="38"/>
        <v>0</v>
      </c>
      <c r="O94" s="6">
        <f t="shared" si="38"/>
        <v>0</v>
      </c>
      <c r="P94" s="6">
        <f t="shared" si="38"/>
        <v>0</v>
      </c>
      <c r="Q94" s="6">
        <f t="shared" si="38"/>
        <v>0</v>
      </c>
      <c r="R94" s="6">
        <f t="shared" si="38"/>
        <v>0</v>
      </c>
      <c r="S94" s="6">
        <f t="shared" si="38"/>
        <v>0</v>
      </c>
      <c r="T94" s="6">
        <f t="shared" si="38"/>
        <v>0</v>
      </c>
      <c r="U94" s="6">
        <f t="shared" si="38"/>
        <v>0</v>
      </c>
      <c r="V94" s="6">
        <f t="shared" si="38"/>
        <v>0</v>
      </c>
      <c r="W94" s="6">
        <f t="shared" si="38"/>
        <v>0</v>
      </c>
      <c r="X94" s="6">
        <f t="shared" si="38"/>
        <v>0</v>
      </c>
      <c r="Y94" s="6">
        <f t="shared" si="38"/>
        <v>0</v>
      </c>
      <c r="Z94" s="6">
        <f t="shared" si="38"/>
        <v>0</v>
      </c>
      <c r="AA94" s="6">
        <f t="shared" si="38"/>
        <v>0</v>
      </c>
      <c r="AB94" s="6">
        <f t="shared" si="38"/>
        <v>0</v>
      </c>
      <c r="AC94" s="6">
        <f t="shared" si="38"/>
        <v>0</v>
      </c>
      <c r="AD94" s="6">
        <f t="shared" si="38"/>
        <v>0</v>
      </c>
      <c r="AE94" s="6">
        <f t="shared" si="38"/>
        <v>0</v>
      </c>
      <c r="AF94" s="6">
        <f t="shared" si="38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9">C99+1</f>
        <v>44077</v>
      </c>
      <c r="E99" s="68">
        <f t="shared" si="39"/>
        <v>44078</v>
      </c>
      <c r="F99" s="68">
        <f t="shared" si="39"/>
        <v>44079</v>
      </c>
      <c r="G99" s="68">
        <f t="shared" si="39"/>
        <v>44080</v>
      </c>
      <c r="H99" s="68">
        <f t="shared" si="39"/>
        <v>44081</v>
      </c>
      <c r="I99" s="68">
        <f t="shared" si="39"/>
        <v>44082</v>
      </c>
      <c r="J99" s="68">
        <f t="shared" si="39"/>
        <v>44083</v>
      </c>
      <c r="K99" s="68">
        <f t="shared" si="39"/>
        <v>44084</v>
      </c>
      <c r="L99" s="68">
        <f t="shared" si="39"/>
        <v>44085</v>
      </c>
      <c r="M99" s="68">
        <f t="shared" si="39"/>
        <v>44086</v>
      </c>
      <c r="N99" s="68">
        <f t="shared" si="39"/>
        <v>44087</v>
      </c>
      <c r="O99" s="68">
        <f t="shared" si="39"/>
        <v>44088</v>
      </c>
      <c r="P99" s="68">
        <f t="shared" si="39"/>
        <v>44089</v>
      </c>
      <c r="Q99" s="68">
        <f t="shared" si="39"/>
        <v>44090</v>
      </c>
      <c r="R99" s="68">
        <f t="shared" si="39"/>
        <v>44091</v>
      </c>
      <c r="S99" s="68">
        <f t="shared" si="39"/>
        <v>44092</v>
      </c>
      <c r="T99" s="68">
        <f t="shared" si="39"/>
        <v>44093</v>
      </c>
      <c r="U99" s="68">
        <f t="shared" si="39"/>
        <v>44094</v>
      </c>
      <c r="V99" s="68">
        <f t="shared" si="39"/>
        <v>44095</v>
      </c>
      <c r="W99" s="68">
        <f t="shared" si="39"/>
        <v>44096</v>
      </c>
      <c r="X99" s="68">
        <f t="shared" si="39"/>
        <v>44097</v>
      </c>
      <c r="Y99" s="68">
        <f t="shared" si="39"/>
        <v>44098</v>
      </c>
      <c r="Z99" s="68">
        <f t="shared" si="39"/>
        <v>44099</v>
      </c>
      <c r="AA99" s="68">
        <f t="shared" si="39"/>
        <v>44100</v>
      </c>
      <c r="AB99" s="68">
        <f t="shared" si="39"/>
        <v>44101</v>
      </c>
      <c r="AC99" s="68">
        <f t="shared" si="39"/>
        <v>44102</v>
      </c>
      <c r="AD99" s="68">
        <f t="shared" si="39"/>
        <v>44103</v>
      </c>
      <c r="AE99" s="68">
        <f t="shared" si="39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40">B100+B101</f>
        <v>0</v>
      </c>
      <c r="C102" s="6">
        <f t="shared" si="40"/>
        <v>0</v>
      </c>
      <c r="D102" s="6">
        <f t="shared" si="40"/>
        <v>0</v>
      </c>
      <c r="E102" s="6">
        <f t="shared" si="40"/>
        <v>0</v>
      </c>
      <c r="F102" s="6">
        <f t="shared" si="40"/>
        <v>0</v>
      </c>
      <c r="G102" s="6">
        <f t="shared" si="40"/>
        <v>0</v>
      </c>
      <c r="H102" s="6">
        <f t="shared" si="40"/>
        <v>0</v>
      </c>
      <c r="I102" s="6">
        <f t="shared" si="40"/>
        <v>0</v>
      </c>
      <c r="J102" s="6">
        <f t="shared" si="40"/>
        <v>0</v>
      </c>
      <c r="K102" s="6">
        <f t="shared" si="40"/>
        <v>0</v>
      </c>
      <c r="L102" s="6">
        <f t="shared" si="40"/>
        <v>0</v>
      </c>
      <c r="M102" s="6">
        <f t="shared" si="40"/>
        <v>0</v>
      </c>
      <c r="N102" s="6">
        <f t="shared" si="40"/>
        <v>0</v>
      </c>
      <c r="O102" s="6">
        <f t="shared" si="40"/>
        <v>0</v>
      </c>
      <c r="P102" s="6">
        <f t="shared" si="40"/>
        <v>0</v>
      </c>
      <c r="Q102" s="6">
        <f t="shared" si="40"/>
        <v>0</v>
      </c>
      <c r="R102" s="6">
        <f t="shared" si="40"/>
        <v>0</v>
      </c>
      <c r="S102" s="6">
        <f t="shared" si="40"/>
        <v>0</v>
      </c>
      <c r="T102" s="6">
        <f t="shared" si="40"/>
        <v>0</v>
      </c>
      <c r="U102" s="6">
        <f t="shared" si="40"/>
        <v>0</v>
      </c>
      <c r="V102" s="6">
        <f t="shared" si="40"/>
        <v>0</v>
      </c>
      <c r="W102" s="6">
        <f t="shared" si="40"/>
        <v>0</v>
      </c>
      <c r="X102" s="6">
        <f t="shared" si="40"/>
        <v>0</v>
      </c>
      <c r="Y102" s="6">
        <f t="shared" si="40"/>
        <v>0</v>
      </c>
      <c r="Z102" s="6">
        <f t="shared" si="40"/>
        <v>0</v>
      </c>
      <c r="AA102" s="6">
        <f t="shared" si="40"/>
        <v>0</v>
      </c>
      <c r="AB102" s="6">
        <f t="shared" si="40"/>
        <v>0</v>
      </c>
      <c r="AC102" s="6">
        <f t="shared" si="40"/>
        <v>0</v>
      </c>
      <c r="AD102" s="6">
        <f t="shared" si="40"/>
        <v>0</v>
      </c>
      <c r="AE102" s="6">
        <f t="shared" si="40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1">C107+1</f>
        <v>44107</v>
      </c>
      <c r="E107" s="68">
        <f t="shared" si="41"/>
        <v>44108</v>
      </c>
      <c r="F107" s="68">
        <f t="shared" si="41"/>
        <v>44109</v>
      </c>
      <c r="G107" s="68">
        <f t="shared" si="41"/>
        <v>44110</v>
      </c>
      <c r="H107" s="68">
        <f t="shared" si="41"/>
        <v>44111</v>
      </c>
      <c r="I107" s="68">
        <f t="shared" si="41"/>
        <v>44112</v>
      </c>
      <c r="J107" s="68">
        <f t="shared" si="41"/>
        <v>44113</v>
      </c>
      <c r="K107" s="68">
        <f t="shared" si="41"/>
        <v>44114</v>
      </c>
      <c r="L107" s="68">
        <f t="shared" si="41"/>
        <v>44115</v>
      </c>
      <c r="M107" s="68">
        <f t="shared" si="41"/>
        <v>44116</v>
      </c>
      <c r="N107" s="68">
        <f t="shared" si="41"/>
        <v>44117</v>
      </c>
      <c r="O107" s="68">
        <f t="shared" si="41"/>
        <v>44118</v>
      </c>
      <c r="P107" s="68">
        <f t="shared" si="41"/>
        <v>44119</v>
      </c>
      <c r="Q107" s="68">
        <f t="shared" si="41"/>
        <v>44120</v>
      </c>
      <c r="R107" s="68">
        <f t="shared" si="41"/>
        <v>44121</v>
      </c>
      <c r="S107" s="68">
        <f t="shared" si="41"/>
        <v>44122</v>
      </c>
      <c r="T107" s="68">
        <f t="shared" si="41"/>
        <v>44123</v>
      </c>
      <c r="U107" s="68">
        <f t="shared" si="41"/>
        <v>44124</v>
      </c>
      <c r="V107" s="68">
        <f t="shared" si="41"/>
        <v>44125</v>
      </c>
      <c r="W107" s="68">
        <f t="shared" si="41"/>
        <v>44126</v>
      </c>
      <c r="X107" s="68">
        <f t="shared" si="41"/>
        <v>44127</v>
      </c>
      <c r="Y107" s="68">
        <f t="shared" si="41"/>
        <v>44128</v>
      </c>
      <c r="Z107" s="68">
        <f t="shared" si="41"/>
        <v>44129</v>
      </c>
      <c r="AA107" s="68">
        <f t="shared" si="41"/>
        <v>44130</v>
      </c>
      <c r="AB107" s="68">
        <f t="shared" si="41"/>
        <v>44131</v>
      </c>
      <c r="AC107" s="68">
        <f t="shared" si="41"/>
        <v>44132</v>
      </c>
      <c r="AD107" s="68">
        <f t="shared" si="41"/>
        <v>44133</v>
      </c>
      <c r="AE107" s="68">
        <f t="shared" si="41"/>
        <v>44134</v>
      </c>
      <c r="AF107" s="68">
        <f t="shared" si="41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2">B108+B109</f>
        <v>0</v>
      </c>
      <c r="C110" s="6">
        <f t="shared" si="42"/>
        <v>0</v>
      </c>
      <c r="D110" s="6">
        <f t="shared" si="42"/>
        <v>0</v>
      </c>
      <c r="E110" s="6">
        <f t="shared" si="42"/>
        <v>0</v>
      </c>
      <c r="F110" s="6">
        <f t="shared" si="42"/>
        <v>0</v>
      </c>
      <c r="G110" s="6">
        <f t="shared" si="42"/>
        <v>0</v>
      </c>
      <c r="H110" s="6">
        <f t="shared" si="42"/>
        <v>0</v>
      </c>
      <c r="I110" s="6">
        <f t="shared" si="42"/>
        <v>0</v>
      </c>
      <c r="J110" s="6">
        <f t="shared" si="42"/>
        <v>0</v>
      </c>
      <c r="K110" s="6">
        <f t="shared" si="42"/>
        <v>0</v>
      </c>
      <c r="L110" s="6">
        <f t="shared" si="42"/>
        <v>0</v>
      </c>
      <c r="M110" s="6">
        <f t="shared" si="42"/>
        <v>0</v>
      </c>
      <c r="N110" s="6">
        <f t="shared" si="42"/>
        <v>0</v>
      </c>
      <c r="O110" s="6">
        <f t="shared" si="42"/>
        <v>0</v>
      </c>
      <c r="P110" s="6">
        <f t="shared" si="42"/>
        <v>0</v>
      </c>
      <c r="Q110" s="6">
        <f t="shared" si="42"/>
        <v>0</v>
      </c>
      <c r="R110" s="6">
        <f t="shared" si="42"/>
        <v>0</v>
      </c>
      <c r="S110" s="6">
        <f t="shared" si="42"/>
        <v>0</v>
      </c>
      <c r="T110" s="6">
        <f t="shared" si="42"/>
        <v>0</v>
      </c>
      <c r="U110" s="6">
        <f t="shared" si="42"/>
        <v>0</v>
      </c>
      <c r="V110" s="6">
        <f t="shared" si="42"/>
        <v>0</v>
      </c>
      <c r="W110" s="6">
        <f t="shared" si="42"/>
        <v>0</v>
      </c>
      <c r="X110" s="6">
        <f t="shared" si="42"/>
        <v>0</v>
      </c>
      <c r="Y110" s="6">
        <f t="shared" si="42"/>
        <v>0</v>
      </c>
      <c r="Z110" s="6">
        <f t="shared" si="42"/>
        <v>0</v>
      </c>
      <c r="AA110" s="6">
        <f t="shared" si="42"/>
        <v>0</v>
      </c>
      <c r="AB110" s="6">
        <f t="shared" si="42"/>
        <v>0</v>
      </c>
      <c r="AC110" s="6">
        <f t="shared" si="42"/>
        <v>0</v>
      </c>
      <c r="AD110" s="6">
        <f t="shared" si="42"/>
        <v>0</v>
      </c>
      <c r="AE110" s="6">
        <f t="shared" si="42"/>
        <v>0</v>
      </c>
      <c r="AF110" s="6">
        <f t="shared" si="42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3">C115+1</f>
        <v>44138</v>
      </c>
      <c r="E115" s="68">
        <f t="shared" si="43"/>
        <v>44139</v>
      </c>
      <c r="F115" s="68">
        <f t="shared" si="43"/>
        <v>44140</v>
      </c>
      <c r="G115" s="68">
        <f t="shared" si="43"/>
        <v>44141</v>
      </c>
      <c r="H115" s="68">
        <f t="shared" si="43"/>
        <v>44142</v>
      </c>
      <c r="I115" s="68">
        <f t="shared" si="43"/>
        <v>44143</v>
      </c>
      <c r="J115" s="68">
        <f t="shared" si="43"/>
        <v>44144</v>
      </c>
      <c r="K115" s="68">
        <f t="shared" si="43"/>
        <v>44145</v>
      </c>
      <c r="L115" s="68">
        <f t="shared" si="43"/>
        <v>44146</v>
      </c>
      <c r="M115" s="68">
        <f t="shared" si="43"/>
        <v>44147</v>
      </c>
      <c r="N115" s="68">
        <f t="shared" si="43"/>
        <v>44148</v>
      </c>
      <c r="O115" s="68">
        <f t="shared" si="43"/>
        <v>44149</v>
      </c>
      <c r="P115" s="68">
        <f t="shared" si="43"/>
        <v>44150</v>
      </c>
      <c r="Q115" s="68">
        <f t="shared" si="43"/>
        <v>44151</v>
      </c>
      <c r="R115" s="68">
        <f t="shared" si="43"/>
        <v>44152</v>
      </c>
      <c r="S115" s="68">
        <f t="shared" si="43"/>
        <v>44153</v>
      </c>
      <c r="T115" s="68">
        <f t="shared" si="43"/>
        <v>44154</v>
      </c>
      <c r="U115" s="68">
        <f t="shared" si="43"/>
        <v>44155</v>
      </c>
      <c r="V115" s="68">
        <f t="shared" si="43"/>
        <v>44156</v>
      </c>
      <c r="W115" s="68">
        <f t="shared" si="43"/>
        <v>44157</v>
      </c>
      <c r="X115" s="68">
        <f t="shared" si="43"/>
        <v>44158</v>
      </c>
      <c r="Y115" s="68">
        <f t="shared" si="43"/>
        <v>44159</v>
      </c>
      <c r="Z115" s="68">
        <f t="shared" si="43"/>
        <v>44160</v>
      </c>
      <c r="AA115" s="68">
        <f t="shared" si="43"/>
        <v>44161</v>
      </c>
      <c r="AB115" s="68">
        <f t="shared" si="43"/>
        <v>44162</v>
      </c>
      <c r="AC115" s="68">
        <f t="shared" si="43"/>
        <v>44163</v>
      </c>
      <c r="AD115" s="68">
        <f t="shared" si="43"/>
        <v>44164</v>
      </c>
      <c r="AE115" s="68">
        <f t="shared" si="43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4">B116+B117</f>
        <v>0</v>
      </c>
      <c r="C118" s="6">
        <f t="shared" si="44"/>
        <v>0</v>
      </c>
      <c r="D118" s="6">
        <f t="shared" si="44"/>
        <v>0</v>
      </c>
      <c r="E118" s="6">
        <f t="shared" si="44"/>
        <v>0</v>
      </c>
      <c r="F118" s="6">
        <f t="shared" si="44"/>
        <v>0</v>
      </c>
      <c r="G118" s="6">
        <f t="shared" si="44"/>
        <v>0</v>
      </c>
      <c r="H118" s="6">
        <f t="shared" si="44"/>
        <v>0</v>
      </c>
      <c r="I118" s="6">
        <f t="shared" si="44"/>
        <v>0</v>
      </c>
      <c r="J118" s="6">
        <f t="shared" si="44"/>
        <v>0</v>
      </c>
      <c r="K118" s="6">
        <f t="shared" si="44"/>
        <v>0</v>
      </c>
      <c r="L118" s="6">
        <f t="shared" si="44"/>
        <v>0</v>
      </c>
      <c r="M118" s="6">
        <f t="shared" si="44"/>
        <v>0</v>
      </c>
      <c r="N118" s="6">
        <f t="shared" si="44"/>
        <v>0</v>
      </c>
      <c r="O118" s="6">
        <f t="shared" si="44"/>
        <v>0</v>
      </c>
      <c r="P118" s="6">
        <f t="shared" si="44"/>
        <v>0</v>
      </c>
      <c r="Q118" s="6">
        <f t="shared" si="44"/>
        <v>0</v>
      </c>
      <c r="R118" s="6">
        <f t="shared" si="44"/>
        <v>0</v>
      </c>
      <c r="S118" s="6">
        <f t="shared" si="44"/>
        <v>0</v>
      </c>
      <c r="T118" s="6">
        <f t="shared" si="44"/>
        <v>0</v>
      </c>
      <c r="U118" s="6">
        <f t="shared" si="44"/>
        <v>0</v>
      </c>
      <c r="V118" s="6">
        <f t="shared" si="44"/>
        <v>0</v>
      </c>
      <c r="W118" s="6">
        <f t="shared" si="44"/>
        <v>0</v>
      </c>
      <c r="X118" s="6">
        <f t="shared" si="44"/>
        <v>0</v>
      </c>
      <c r="Y118" s="6">
        <f t="shared" si="44"/>
        <v>0</v>
      </c>
      <c r="Z118" s="6">
        <f t="shared" si="44"/>
        <v>0</v>
      </c>
      <c r="AA118" s="6">
        <f t="shared" si="44"/>
        <v>0</v>
      </c>
      <c r="AB118" s="6">
        <f t="shared" si="44"/>
        <v>0</v>
      </c>
      <c r="AC118" s="6">
        <f t="shared" si="44"/>
        <v>0</v>
      </c>
      <c r="AD118" s="6">
        <f t="shared" si="44"/>
        <v>0</v>
      </c>
      <c r="AE118" s="6">
        <f t="shared" si="44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5">C123+1</f>
        <v>44168</v>
      </c>
      <c r="E123" s="68">
        <f t="shared" si="45"/>
        <v>44169</v>
      </c>
      <c r="F123" s="68">
        <f t="shared" si="45"/>
        <v>44170</v>
      </c>
      <c r="G123" s="68">
        <f t="shared" si="45"/>
        <v>44171</v>
      </c>
      <c r="H123" s="68">
        <f t="shared" si="45"/>
        <v>44172</v>
      </c>
      <c r="I123" s="68">
        <f t="shared" si="45"/>
        <v>44173</v>
      </c>
      <c r="J123" s="68">
        <f t="shared" si="45"/>
        <v>44174</v>
      </c>
      <c r="K123" s="68">
        <f t="shared" si="45"/>
        <v>44175</v>
      </c>
      <c r="L123" s="68">
        <f t="shared" si="45"/>
        <v>44176</v>
      </c>
      <c r="M123" s="68">
        <f t="shared" si="45"/>
        <v>44177</v>
      </c>
      <c r="N123" s="68">
        <f t="shared" si="45"/>
        <v>44178</v>
      </c>
      <c r="O123" s="68">
        <f t="shared" si="45"/>
        <v>44179</v>
      </c>
      <c r="P123" s="68">
        <f t="shared" si="45"/>
        <v>44180</v>
      </c>
      <c r="Q123" s="68">
        <f t="shared" si="45"/>
        <v>44181</v>
      </c>
      <c r="R123" s="68">
        <f t="shared" si="45"/>
        <v>44182</v>
      </c>
      <c r="S123" s="68">
        <f t="shared" si="45"/>
        <v>44183</v>
      </c>
      <c r="T123" s="68">
        <f t="shared" si="45"/>
        <v>44184</v>
      </c>
      <c r="U123" s="68">
        <f t="shared" si="45"/>
        <v>44185</v>
      </c>
      <c r="V123" s="68">
        <f t="shared" si="45"/>
        <v>44186</v>
      </c>
      <c r="W123" s="68">
        <f t="shared" si="45"/>
        <v>44187</v>
      </c>
      <c r="X123" s="68">
        <f t="shared" si="45"/>
        <v>44188</v>
      </c>
      <c r="Y123" s="68">
        <f t="shared" si="45"/>
        <v>44189</v>
      </c>
      <c r="Z123" s="68">
        <f t="shared" si="45"/>
        <v>44190</v>
      </c>
      <c r="AA123" s="68">
        <f t="shared" si="45"/>
        <v>44191</v>
      </c>
      <c r="AB123" s="68">
        <f t="shared" si="45"/>
        <v>44192</v>
      </c>
      <c r="AC123" s="68">
        <f t="shared" si="45"/>
        <v>44193</v>
      </c>
      <c r="AD123" s="68">
        <f t="shared" si="45"/>
        <v>44194</v>
      </c>
      <c r="AE123" s="68">
        <f t="shared" si="45"/>
        <v>44195</v>
      </c>
      <c r="AF123" s="68">
        <f t="shared" si="45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6">B124+B125</f>
        <v>0</v>
      </c>
      <c r="C126" s="6">
        <f t="shared" si="46"/>
        <v>0</v>
      </c>
      <c r="D126" s="6">
        <f t="shared" si="46"/>
        <v>0</v>
      </c>
      <c r="E126" s="6">
        <f t="shared" si="46"/>
        <v>0</v>
      </c>
      <c r="F126" s="6">
        <f t="shared" si="46"/>
        <v>0</v>
      </c>
      <c r="G126" s="6">
        <f t="shared" si="46"/>
        <v>0</v>
      </c>
      <c r="H126" s="6">
        <f t="shared" si="46"/>
        <v>0</v>
      </c>
      <c r="I126" s="6">
        <f t="shared" si="46"/>
        <v>0</v>
      </c>
      <c r="J126" s="6">
        <f t="shared" si="46"/>
        <v>0</v>
      </c>
      <c r="K126" s="6">
        <f t="shared" si="46"/>
        <v>0</v>
      </c>
      <c r="L126" s="6">
        <f t="shared" si="46"/>
        <v>0</v>
      </c>
      <c r="M126" s="6">
        <f t="shared" si="46"/>
        <v>0</v>
      </c>
      <c r="N126" s="6">
        <f t="shared" si="46"/>
        <v>0</v>
      </c>
      <c r="O126" s="6">
        <f t="shared" si="46"/>
        <v>0</v>
      </c>
      <c r="P126" s="6">
        <f t="shared" si="46"/>
        <v>0</v>
      </c>
      <c r="Q126" s="6">
        <f t="shared" si="46"/>
        <v>0</v>
      </c>
      <c r="R126" s="6">
        <f t="shared" si="46"/>
        <v>0</v>
      </c>
      <c r="S126" s="6">
        <f t="shared" si="46"/>
        <v>0</v>
      </c>
      <c r="T126" s="6">
        <f t="shared" si="46"/>
        <v>0</v>
      </c>
      <c r="U126" s="6">
        <f t="shared" si="46"/>
        <v>0</v>
      </c>
      <c r="V126" s="6">
        <f t="shared" si="46"/>
        <v>0</v>
      </c>
      <c r="W126" s="6">
        <f t="shared" si="46"/>
        <v>0</v>
      </c>
      <c r="X126" s="6">
        <f t="shared" si="46"/>
        <v>0</v>
      </c>
      <c r="Y126" s="6">
        <f t="shared" si="46"/>
        <v>0</v>
      </c>
      <c r="Z126" s="6">
        <f t="shared" si="46"/>
        <v>0</v>
      </c>
      <c r="AA126" s="6">
        <f t="shared" si="46"/>
        <v>0</v>
      </c>
      <c r="AB126" s="6">
        <f t="shared" si="46"/>
        <v>0</v>
      </c>
      <c r="AC126" s="6">
        <f t="shared" si="46"/>
        <v>0</v>
      </c>
      <c r="AD126" s="6">
        <f t="shared" si="46"/>
        <v>0</v>
      </c>
      <c r="AE126" s="6">
        <f t="shared" si="46"/>
        <v>0</v>
      </c>
      <c r="AF126" s="6">
        <f t="shared" si="46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V13:W13"/>
    <mergeCell ref="X13:Y13"/>
    <mergeCell ref="Z13:AA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L13:M13"/>
    <mergeCell ref="N13:O13"/>
    <mergeCell ref="P13:Q13"/>
    <mergeCell ref="R13:S13"/>
    <mergeCell ref="T13:U13"/>
    <mergeCell ref="B13:C13"/>
    <mergeCell ref="D13:E13"/>
    <mergeCell ref="F13:G13"/>
    <mergeCell ref="X12:Y12"/>
    <mergeCell ref="N12:O12"/>
    <mergeCell ref="P12:Q12"/>
    <mergeCell ref="R12:S12"/>
    <mergeCell ref="T12:U12"/>
    <mergeCell ref="V12:W12"/>
    <mergeCell ref="D12:E12"/>
    <mergeCell ref="F12:G12"/>
    <mergeCell ref="H12:I12"/>
    <mergeCell ref="J12:K12"/>
    <mergeCell ref="L12:M12"/>
    <mergeCell ref="F8:G8"/>
    <mergeCell ref="H8:I8"/>
    <mergeCell ref="J8:K8"/>
    <mergeCell ref="P10:Q10"/>
    <mergeCell ref="H10:I10"/>
    <mergeCell ref="J10:K10"/>
    <mergeCell ref="F10:G10"/>
    <mergeCell ref="H9:I9"/>
    <mergeCell ref="J9:K9"/>
    <mergeCell ref="B22:C22"/>
    <mergeCell ref="B16:C16"/>
    <mergeCell ref="F16:G16"/>
    <mergeCell ref="H16:I16"/>
    <mergeCell ref="B11:C11"/>
    <mergeCell ref="F11:G11"/>
    <mergeCell ref="H11:I11"/>
    <mergeCell ref="B19:C19"/>
    <mergeCell ref="E19:X23"/>
    <mergeCell ref="B23:C23"/>
    <mergeCell ref="T16:U16"/>
    <mergeCell ref="N11:O11"/>
    <mergeCell ref="L11:M11"/>
    <mergeCell ref="J11:K11"/>
    <mergeCell ref="P11:Q11"/>
    <mergeCell ref="B12:C12"/>
    <mergeCell ref="B21:C21"/>
    <mergeCell ref="B18:C18"/>
    <mergeCell ref="B20:C20"/>
    <mergeCell ref="D16:E16"/>
    <mergeCell ref="D11:E11"/>
    <mergeCell ref="J16:K16"/>
    <mergeCell ref="H13:I13"/>
    <mergeCell ref="J13:K13"/>
    <mergeCell ref="Z8:AA8"/>
    <mergeCell ref="Z9:AA9"/>
    <mergeCell ref="Z10:AA10"/>
    <mergeCell ref="Z11:AA11"/>
    <mergeCell ref="Z16:AA16"/>
    <mergeCell ref="Z12:AA12"/>
    <mergeCell ref="Z18:AA18"/>
    <mergeCell ref="R16:S16"/>
    <mergeCell ref="L8:M8"/>
    <mergeCell ref="X9:Y9"/>
    <mergeCell ref="R11:S11"/>
    <mergeCell ref="V16:W16"/>
    <mergeCell ref="X16:Y16"/>
    <mergeCell ref="L16:M16"/>
    <mergeCell ref="N16:O16"/>
    <mergeCell ref="P16:Q16"/>
    <mergeCell ref="X10:Y10"/>
    <mergeCell ref="T8:U8"/>
    <mergeCell ref="X11:Y11"/>
    <mergeCell ref="T10:U10"/>
    <mergeCell ref="T11:U11"/>
    <mergeCell ref="V10:W10"/>
    <mergeCell ref="V11:W11"/>
    <mergeCell ref="V8:W8"/>
    <mergeCell ref="X8:Y8"/>
    <mergeCell ref="T9:U9"/>
    <mergeCell ref="V9:W9"/>
    <mergeCell ref="D10:E10"/>
    <mergeCell ref="A1:E1"/>
    <mergeCell ref="F9:G9"/>
    <mergeCell ref="B6:C6"/>
    <mergeCell ref="B8:C8"/>
    <mergeCell ref="B9:C9"/>
    <mergeCell ref="D8:E8"/>
    <mergeCell ref="D9:E9"/>
    <mergeCell ref="B3:V3"/>
    <mergeCell ref="H6:O6"/>
    <mergeCell ref="N9:O9"/>
    <mergeCell ref="P9:Q9"/>
    <mergeCell ref="B10:C10"/>
    <mergeCell ref="P8:Q8"/>
    <mergeCell ref="R8:S8"/>
    <mergeCell ref="N8:O8"/>
    <mergeCell ref="R9:S9"/>
    <mergeCell ref="R10:S10"/>
    <mergeCell ref="N10:O10"/>
    <mergeCell ref="L9:M9"/>
    <mergeCell ref="L10:M10"/>
  </mergeCells>
  <phoneticPr fontId="0" type="noConversion"/>
  <conditionalFormatting sqref="B38:AF38">
    <cfRule type="cellIs" dxfId="2015" priority="76" stopIfTrue="1" operator="greaterThan">
      <formula>10</formula>
    </cfRule>
    <cfRule type="cellIs" dxfId="2014" priority="77" stopIfTrue="1" operator="greaterThan">
      <formula>10</formula>
    </cfRule>
  </conditionalFormatting>
  <conditionalFormatting sqref="B46:AD46">
    <cfRule type="cellIs" dxfId="2013" priority="27" stopIfTrue="1" operator="greaterThan">
      <formula>10</formula>
    </cfRule>
    <cfRule type="cellIs" dxfId="2012" priority="40" stopIfTrue="1" operator="greaterThan">
      <formula>10</formula>
    </cfRule>
  </conditionalFormatting>
  <conditionalFormatting sqref="B54:AF54">
    <cfRule type="cellIs" dxfId="2011" priority="44" stopIfTrue="1" operator="greaterThan">
      <formula>10</formula>
    </cfRule>
    <cfRule type="cellIs" dxfId="2010" priority="45" stopIfTrue="1" operator="greaterThan">
      <formula>10</formula>
    </cfRule>
  </conditionalFormatting>
  <conditionalFormatting sqref="B62:AE62">
    <cfRule type="cellIs" dxfId="2009" priority="43" stopIfTrue="1" operator="greaterThan">
      <formula>10</formula>
    </cfRule>
    <cfRule type="cellIs" dxfId="2008" priority="46" stopIfTrue="1" operator="greaterThan">
      <formula>10</formula>
    </cfRule>
  </conditionalFormatting>
  <conditionalFormatting sqref="B70:AF70">
    <cfRule type="cellIs" dxfId="2007" priority="37" stopIfTrue="1" operator="greaterThan">
      <formula>10</formula>
    </cfRule>
    <cfRule type="cellIs" dxfId="2006" priority="42" stopIfTrue="1" operator="greaterThan">
      <formula>10</formula>
    </cfRule>
  </conditionalFormatting>
  <conditionalFormatting sqref="B78:AE78">
    <cfRule type="cellIs" dxfId="2005" priority="36" stopIfTrue="1" operator="greaterThan">
      <formula>10</formula>
    </cfRule>
    <cfRule type="cellIs" dxfId="2004" priority="41" stopIfTrue="1" operator="greaterThan">
      <formula>10</formula>
    </cfRule>
  </conditionalFormatting>
  <conditionalFormatting sqref="C86:AF86">
    <cfRule type="cellIs" dxfId="2003" priority="52" stopIfTrue="1" operator="greaterThan">
      <formula>10</formula>
    </cfRule>
    <cfRule type="cellIs" dxfId="2002" priority="53" stopIfTrue="1" operator="greaterThan">
      <formula>10</formula>
    </cfRule>
  </conditionalFormatting>
  <conditionalFormatting sqref="B94:AF94">
    <cfRule type="cellIs" dxfId="2001" priority="34" stopIfTrue="1" operator="greaterThan">
      <formula>10</formula>
    </cfRule>
    <cfRule type="cellIs" dxfId="2000" priority="62" stopIfTrue="1" operator="greaterThan">
      <formula>10</formula>
    </cfRule>
  </conditionalFormatting>
  <conditionalFormatting sqref="B102:AE102">
    <cfRule type="cellIs" dxfId="1999" priority="20" stopIfTrue="1" operator="greaterThan">
      <formula>10</formula>
    </cfRule>
    <cfRule type="cellIs" dxfId="1998" priority="33" stopIfTrue="1" operator="greaterThan">
      <formula>10</formula>
    </cfRule>
  </conditionalFormatting>
  <conditionalFormatting sqref="B110:AF110">
    <cfRule type="cellIs" dxfId="1997" priority="18" stopIfTrue="1" operator="greaterThan">
      <formula>10</formula>
    </cfRule>
    <cfRule type="cellIs" dxfId="1996" priority="19" stopIfTrue="1" operator="greaterThan">
      <formula>10</formula>
    </cfRule>
  </conditionalFormatting>
  <conditionalFormatting sqref="B118:AF118">
    <cfRule type="cellIs" dxfId="1995" priority="17" stopIfTrue="1" operator="greaterThan">
      <formula>10</formula>
    </cfRule>
    <cfRule type="cellIs" dxfId="1994" priority="30" stopIfTrue="1" operator="greaterThan">
      <formula>10</formula>
    </cfRule>
  </conditionalFormatting>
  <conditionalFormatting sqref="B126:AF126">
    <cfRule type="cellIs" dxfId="1993" priority="15" stopIfTrue="1" operator="greaterThan">
      <formula>10</formula>
    </cfRule>
    <cfRule type="cellIs" dxfId="1992" priority="16" stopIfTrue="1" operator="greaterThan">
      <formula>10</formula>
    </cfRule>
  </conditionalFormatting>
  <conditionalFormatting sqref="B86">
    <cfRule type="cellIs" dxfId="1991" priority="22" stopIfTrue="1" operator="greaterThan">
      <formula>10</formula>
    </cfRule>
    <cfRule type="cellIs" dxfId="1990" priority="35" stopIfTrue="1" operator="greaterThan">
      <formula>10</formula>
    </cfRule>
  </conditionalFormatting>
  <conditionalFormatting sqref="C36:AF37 C40:AF40">
    <cfRule type="expression" dxfId="1989" priority="79">
      <formula>WEEKDAY(C$35,2)=6</formula>
    </cfRule>
    <cfRule type="expression" dxfId="1988" priority="80">
      <formula>WEEKDAY(C$35,2)=7</formula>
    </cfRule>
  </conditionalFormatting>
  <conditionalFormatting sqref="B11:Y11">
    <cfRule type="expression" dxfId="1987" priority="50">
      <formula>IF(B$12&gt;0,$B$18*52/12*(1-B$12)&lt;B$11,)</formula>
    </cfRule>
  </conditionalFormatting>
  <conditionalFormatting sqref="B60:AE61 B64:AE64">
    <cfRule type="expression" dxfId="1986" priority="71">
      <formula>WEEKDAY(B$59,2)=7</formula>
    </cfRule>
    <cfRule type="expression" dxfId="1985" priority="72">
      <formula>WEEKDAY(B$59,2)=6</formula>
    </cfRule>
  </conditionalFormatting>
  <conditionalFormatting sqref="B44:AD45 B48:AD48">
    <cfRule type="expression" dxfId="1984" priority="73">
      <formula>WEEKDAY(B$43,2)=7</formula>
    </cfRule>
    <cfRule type="expression" dxfId="1983" priority="75">
      <formula>WEEKDAY(B$43,2)=6</formula>
    </cfRule>
  </conditionalFormatting>
  <conditionalFormatting sqref="B52:AF53 B56:AF56">
    <cfRule type="expression" dxfId="1982" priority="78">
      <formula>WEEKDAY(B$51,2)=7</formula>
    </cfRule>
    <cfRule type="expression" dxfId="1981" priority="108">
      <formula>WEEKDAY(B$51,2)=6</formula>
    </cfRule>
  </conditionalFormatting>
  <conditionalFormatting sqref="C68:AF69 C72:AF72">
    <cfRule type="expression" dxfId="1980" priority="68">
      <formula>WEEKDAY(C$67,2)=7</formula>
    </cfRule>
    <cfRule type="expression" dxfId="1979" priority="69">
      <formula>WEEKDAY(C$67,2)=6</formula>
    </cfRule>
  </conditionalFormatting>
  <conditionalFormatting sqref="B76:AE77 B80:AE80">
    <cfRule type="expression" dxfId="1978" priority="103">
      <formula>WEEKDAY(B$75,2)=7</formula>
    </cfRule>
    <cfRule type="expression" dxfId="1977" priority="104">
      <formula>WEEKDAY(B$75,2)=6</formula>
    </cfRule>
  </conditionalFormatting>
  <conditionalFormatting sqref="B84:AF85 B88:AF88">
    <cfRule type="expression" dxfId="1976" priority="65">
      <formula>WEEKDAY(B$83,2)=7</formula>
    </cfRule>
    <cfRule type="expression" dxfId="1975" priority="70">
      <formula>WEEKDAY(B$83,2)=6</formula>
    </cfRule>
  </conditionalFormatting>
  <conditionalFormatting sqref="B92:AF93 B96:AF96">
    <cfRule type="expression" dxfId="1974" priority="97">
      <formula>WEEKDAY(B$91,2)=6</formula>
    </cfRule>
    <cfRule type="expression" dxfId="1973" priority="98">
      <formula>WEEKDAY(B$91,2)=7</formula>
    </cfRule>
  </conditionalFormatting>
  <conditionalFormatting sqref="B100:AE101 B104:AE104">
    <cfRule type="expression" dxfId="1972" priority="64">
      <formula>WEEKDAY(B$99,2)=7</formula>
    </cfRule>
    <cfRule type="expression" dxfId="1971" priority="96">
      <formula>WEEKDAY(B$99,2)=6</formula>
    </cfRule>
  </conditionalFormatting>
  <conditionalFormatting sqref="B108:C109 B112:C112 E112:AF112">
    <cfRule type="expression" dxfId="1970" priority="93">
      <formula>WEEKDAY(B$107,2)=7</formula>
    </cfRule>
    <cfRule type="expression" dxfId="1969" priority="95">
      <formula>WEEKDAY(B$107,2)=6</formula>
    </cfRule>
  </conditionalFormatting>
  <conditionalFormatting sqref="E108:AF109">
    <cfRule type="expression" dxfId="1968" priority="92">
      <formula>WEEKDAY(E$107,2)=7</formula>
    </cfRule>
    <cfRule type="expression" dxfId="1967" priority="94">
      <formula>WEEKDAY(E$107,2)=6</formula>
    </cfRule>
  </conditionalFormatting>
  <conditionalFormatting sqref="B116:AE117 B120:AE120">
    <cfRule type="expression" dxfId="1966" priority="86">
      <formula>WEEKDAY(B$115,2)=7</formula>
    </cfRule>
    <cfRule type="expression" dxfId="1965" priority="91">
      <formula>WEEKDAY(B$115,2)=6</formula>
    </cfRule>
  </conditionalFormatting>
  <conditionalFormatting sqref="B124:Y125 B128:Y128 AB128:AF128">
    <cfRule type="expression" dxfId="1964" priority="54">
      <formula>WEEKDAY(B$123,2)=6</formula>
    </cfRule>
    <cfRule type="expression" dxfId="1963" priority="85">
      <formula>WEEKDAY(B$123,2)=7</formula>
    </cfRule>
  </conditionalFormatting>
  <conditionalFormatting sqref="AB124:AF125">
    <cfRule type="expression" dxfId="1962" priority="29">
      <formula>WEEKDAY(AB$123,2)=6</formula>
    </cfRule>
    <cfRule type="expression" dxfId="1961" priority="55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960" priority="51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82D5320A-BF8B-4B20-9020-C5DD681F0406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9" stopIfTrue="1" id="{EE47B403-D6CA-4A5E-92A8-1833BE6E6E3F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1" stopIfTrue="1" id="{6F4C6DDA-538F-4703-A850-971B9771FE74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3" stopIfTrue="1" id="{5B04B8D0-B0DB-4911-9CF8-261FD9B829A8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60" stopIfTrue="1" id="{AEF2A662-17EA-4864-A8C4-72E0490F219A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D2461E0F-35CD-4997-B5E2-20F41AD27FE0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FE8F18F0-DC41-494B-B349-946587560462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2" stopIfTrue="1" id="{5D3A3751-DA55-4C43-81CB-0DF6DDD28728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D0698C43-09DA-4FA1-B965-C9E826D264AD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9" stopIfTrue="1" id="{53461E4E-A962-4BC4-AD30-FFC2860EED3E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1" stopIfTrue="1" id="{364B1390-F390-4822-8014-5AEDA1C1A2BB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7" stopIfTrue="1" id="{ECB2AEC1-2A2A-4899-8174-E02E2488E237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8" stopIfTrue="1" id="{780DAB5A-01D2-4719-994C-421E70F07FAF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9" stopIfTrue="1" id="{F9CD25DE-72FB-43D5-8211-0A46082B3810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90" stopIfTrue="1" id="{C8C8E5D3-5F5E-477F-A2AC-6FD85F80E3F1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7" stopIfTrue="1" id="{3C7540C0-EF36-4F51-8B24-3E39D7BEA392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1" stopIfTrue="1" id="{788405C0-46F1-4386-9FA2-7684754EA841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66CC733F-8B58-4FF2-B6A1-F651EC478F30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DE82C3C7-D6A8-4A13-9F31-7754D7C17E37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519826A9-585F-4543-ADAA-3CF95E8F8FF2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9451548E-6F89-42B0-A2D3-262F7EA8D87A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8" stopIfTrue="1" id="{944EF7F1-5773-4617-9CCA-F3409BE338D3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9" stopIfTrue="1" id="{BAF1084E-0D8E-4615-B7DE-F0727541E8EB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74" id="{9997A0C9-8500-42F0-ABA3-BA8149DBFBFA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5" stopIfTrue="1" id="{5136EF9D-EC15-4143-BB4C-D5BADAF5AB72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8" stopIfTrue="1" id="{3BB2573A-1A52-4907-9047-4C3C0EFF9367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A60BEB53-2FDB-4615-BF1E-4479228BD85B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6" stopIfTrue="1" id="{59EF5B1E-2355-4B5A-BD52-3EB357A9E43F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8" stopIfTrue="1" id="{455DD945-387C-4292-A975-56316D2B834E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8C906BD1-D8B0-4CA5-8AA9-9E4D829CB096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4" stopIfTrue="1" id="{E7D29B2A-C50E-4215-B28E-11BEC515128B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4F3F3948-9CEF-4E84-A1D5-C68128B8AFCE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3A046EFB-ECD3-46FA-86C8-7F0F80B6E03A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4" id="{5AD61420-B5A8-4C3D-AC83-BC3206FCE01B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3" stopIfTrue="1" id="{A16CDC8E-C906-4FDB-9AA1-15C049922DB8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2" stopIfTrue="1" id="{B1158C90-E5B2-4E94-81FD-E065F7223AF4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1" stopIfTrue="1" id="{BBF29416-1590-46D7-A197-F58B572CA4E2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F04514A4-83F9-4CFA-9156-F9931F0F7C2C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AE426F1A-9359-45E7-9C35-D2B90649FB7F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A96C6259-0E8C-4114-BE68-277194A09D31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b</v>
      </c>
      <c r="T6" s="8" t="s">
        <v>51</v>
      </c>
    </row>
    <row r="8" spans="1:27" x14ac:dyDescent="0.2">
      <c r="A8" s="70" t="s">
        <v>65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1919" priority="71" stopIfTrue="1" operator="greaterThan">
      <formula>10</formula>
    </cfRule>
    <cfRule type="cellIs" dxfId="1918" priority="72" stopIfTrue="1" operator="greaterThan">
      <formula>10</formula>
    </cfRule>
  </conditionalFormatting>
  <conditionalFormatting sqref="B46:AD46">
    <cfRule type="cellIs" dxfId="1917" priority="26" stopIfTrue="1" operator="greaterThan">
      <formula>10</formula>
    </cfRule>
    <cfRule type="cellIs" dxfId="1916" priority="39" stopIfTrue="1" operator="greaterThan">
      <formula>10</formula>
    </cfRule>
  </conditionalFormatting>
  <conditionalFormatting sqref="B54:AF54">
    <cfRule type="cellIs" dxfId="1915" priority="43" stopIfTrue="1" operator="greaterThan">
      <formula>10</formula>
    </cfRule>
    <cfRule type="cellIs" dxfId="1914" priority="44" stopIfTrue="1" operator="greaterThan">
      <formula>10</formula>
    </cfRule>
  </conditionalFormatting>
  <conditionalFormatting sqref="B62:AE62">
    <cfRule type="cellIs" dxfId="1913" priority="42" stopIfTrue="1" operator="greaterThan">
      <formula>10</formula>
    </cfRule>
    <cfRule type="cellIs" dxfId="1912" priority="45" stopIfTrue="1" operator="greaterThan">
      <formula>10</formula>
    </cfRule>
  </conditionalFormatting>
  <conditionalFormatting sqref="B70:AF70">
    <cfRule type="cellIs" dxfId="1911" priority="36" stopIfTrue="1" operator="greaterThan">
      <formula>10</formula>
    </cfRule>
    <cfRule type="cellIs" dxfId="1910" priority="41" stopIfTrue="1" operator="greaterThan">
      <formula>10</formula>
    </cfRule>
  </conditionalFormatting>
  <conditionalFormatting sqref="B78:AE78">
    <cfRule type="cellIs" dxfId="1909" priority="35" stopIfTrue="1" operator="greaterThan">
      <formula>10</formula>
    </cfRule>
    <cfRule type="cellIs" dxfId="1908" priority="40" stopIfTrue="1" operator="greaterThan">
      <formula>10</formula>
    </cfRule>
  </conditionalFormatting>
  <conditionalFormatting sqref="C86:AF86">
    <cfRule type="cellIs" dxfId="1907" priority="50" stopIfTrue="1" operator="greaterThan">
      <formula>10</formula>
    </cfRule>
    <cfRule type="cellIs" dxfId="1906" priority="51" stopIfTrue="1" operator="greaterThan">
      <formula>10</formula>
    </cfRule>
  </conditionalFormatting>
  <conditionalFormatting sqref="B94:AF94">
    <cfRule type="cellIs" dxfId="1905" priority="33" stopIfTrue="1" operator="greaterThan">
      <formula>10</formula>
    </cfRule>
    <cfRule type="cellIs" dxfId="1904" priority="59" stopIfTrue="1" operator="greaterThan">
      <formula>10</formula>
    </cfRule>
  </conditionalFormatting>
  <conditionalFormatting sqref="B102:AE102">
    <cfRule type="cellIs" dxfId="1903" priority="19" stopIfTrue="1" operator="greaterThan">
      <formula>10</formula>
    </cfRule>
    <cfRule type="cellIs" dxfId="1902" priority="32" stopIfTrue="1" operator="greaterThan">
      <formula>10</formula>
    </cfRule>
  </conditionalFormatting>
  <conditionalFormatting sqref="B110:AF110">
    <cfRule type="cellIs" dxfId="1901" priority="17" stopIfTrue="1" operator="greaterThan">
      <formula>10</formula>
    </cfRule>
    <cfRule type="cellIs" dxfId="1900" priority="18" stopIfTrue="1" operator="greaterThan">
      <formula>10</formula>
    </cfRule>
  </conditionalFormatting>
  <conditionalFormatting sqref="B118:AF118">
    <cfRule type="cellIs" dxfId="1899" priority="16" stopIfTrue="1" operator="greaterThan">
      <formula>10</formula>
    </cfRule>
    <cfRule type="cellIs" dxfId="1898" priority="29" stopIfTrue="1" operator="greaterThan">
      <formula>10</formula>
    </cfRule>
  </conditionalFormatting>
  <conditionalFormatting sqref="B126:AF126">
    <cfRule type="cellIs" dxfId="1897" priority="14" stopIfTrue="1" operator="greaterThan">
      <formula>10</formula>
    </cfRule>
    <cfRule type="cellIs" dxfId="1896" priority="15" stopIfTrue="1" operator="greaterThan">
      <formula>10</formula>
    </cfRule>
  </conditionalFormatting>
  <conditionalFormatting sqref="B86">
    <cfRule type="cellIs" dxfId="1895" priority="21" stopIfTrue="1" operator="greaterThan">
      <formula>10</formula>
    </cfRule>
    <cfRule type="cellIs" dxfId="1894" priority="34" stopIfTrue="1" operator="greaterThan">
      <formula>10</formula>
    </cfRule>
  </conditionalFormatting>
  <conditionalFormatting sqref="C36:AF37 C40:AF40">
    <cfRule type="expression" dxfId="1893" priority="74">
      <formula>WEEKDAY(C$35,2)=6</formula>
    </cfRule>
    <cfRule type="expression" dxfId="1892" priority="75">
      <formula>WEEKDAY(C$35,2)=7</formula>
    </cfRule>
  </conditionalFormatting>
  <conditionalFormatting sqref="B11:Y11">
    <cfRule type="expression" dxfId="1891" priority="48">
      <formula>IF(B$12&gt;0,$B$18*52/12*(1-B$12)&lt;B$11,)</formula>
    </cfRule>
  </conditionalFormatting>
  <conditionalFormatting sqref="B60:AE61 B64:AE64">
    <cfRule type="expression" dxfId="1890" priority="66">
      <formula>WEEKDAY(B$59,2)=7</formula>
    </cfRule>
    <cfRule type="expression" dxfId="1889" priority="67">
      <formula>WEEKDAY(B$59,2)=6</formula>
    </cfRule>
  </conditionalFormatting>
  <conditionalFormatting sqref="B44:AD45 B48:AD48">
    <cfRule type="expression" dxfId="1888" priority="68">
      <formula>WEEKDAY(B$43,2)=7</formula>
    </cfRule>
    <cfRule type="expression" dxfId="1887" priority="70">
      <formula>WEEKDAY(B$43,2)=6</formula>
    </cfRule>
  </conditionalFormatting>
  <conditionalFormatting sqref="B52:AF53 B56:AF56">
    <cfRule type="expression" dxfId="1886" priority="73">
      <formula>WEEKDAY(B$51,2)=7</formula>
    </cfRule>
    <cfRule type="expression" dxfId="1885" priority="96">
      <formula>WEEKDAY(B$51,2)=6</formula>
    </cfRule>
  </conditionalFormatting>
  <conditionalFormatting sqref="C68:AF69 C72:AF72">
    <cfRule type="expression" dxfId="1884" priority="63">
      <formula>WEEKDAY(C$67,2)=7</formula>
    </cfRule>
    <cfRule type="expression" dxfId="1883" priority="64">
      <formula>WEEKDAY(C$67,2)=6</formula>
    </cfRule>
  </conditionalFormatting>
  <conditionalFormatting sqref="B76:AE77 B80:AE80">
    <cfRule type="expression" dxfId="1882" priority="94">
      <formula>WEEKDAY(B$75,2)=7</formula>
    </cfRule>
    <cfRule type="expression" dxfId="1881" priority="95">
      <formula>WEEKDAY(B$75,2)=6</formula>
    </cfRule>
  </conditionalFormatting>
  <conditionalFormatting sqref="B84:AF85 B88:AF88">
    <cfRule type="expression" dxfId="1880" priority="62">
      <formula>WEEKDAY(B$83,2)=7</formula>
    </cfRule>
    <cfRule type="expression" dxfId="1879" priority="65">
      <formula>WEEKDAY(B$83,2)=6</formula>
    </cfRule>
  </conditionalFormatting>
  <conditionalFormatting sqref="B92:AF93 B96:AF96">
    <cfRule type="expression" dxfId="1878" priority="92">
      <formula>WEEKDAY(B$91,2)=6</formula>
    </cfRule>
    <cfRule type="expression" dxfId="1877" priority="93">
      <formula>WEEKDAY(B$91,2)=7</formula>
    </cfRule>
  </conditionalFormatting>
  <conditionalFormatting sqref="B100:AE101 B104:AE104">
    <cfRule type="expression" dxfId="1876" priority="61">
      <formula>WEEKDAY(B$99,2)=7</formula>
    </cfRule>
    <cfRule type="expression" dxfId="1875" priority="91">
      <formula>WEEKDAY(B$99,2)=6</formula>
    </cfRule>
  </conditionalFormatting>
  <conditionalFormatting sqref="B108:C109 B112:C112 E112:AF112">
    <cfRule type="expression" dxfId="1874" priority="88">
      <formula>WEEKDAY(B$107,2)=7</formula>
    </cfRule>
    <cfRule type="expression" dxfId="1873" priority="90">
      <formula>WEEKDAY(B$107,2)=6</formula>
    </cfRule>
  </conditionalFormatting>
  <conditionalFormatting sqref="E108:AF109">
    <cfRule type="expression" dxfId="1872" priority="87">
      <formula>WEEKDAY(E$107,2)=7</formula>
    </cfRule>
    <cfRule type="expression" dxfId="1871" priority="89">
      <formula>WEEKDAY(E$107,2)=6</formula>
    </cfRule>
  </conditionalFormatting>
  <conditionalFormatting sqref="B116:AE117 B120:AE120">
    <cfRule type="expression" dxfId="1870" priority="81">
      <formula>WEEKDAY(B$115,2)=7</formula>
    </cfRule>
    <cfRule type="expression" dxfId="1869" priority="86">
      <formula>WEEKDAY(B$115,2)=6</formula>
    </cfRule>
  </conditionalFormatting>
  <conditionalFormatting sqref="B124:Y125 B128:Y128 AB128:AF128">
    <cfRule type="expression" dxfId="1868" priority="52">
      <formula>WEEKDAY(B$123,2)=6</formula>
    </cfRule>
    <cfRule type="expression" dxfId="1867" priority="80">
      <formula>WEEKDAY(B$123,2)=7</formula>
    </cfRule>
  </conditionalFormatting>
  <conditionalFormatting sqref="AB124:AF125">
    <cfRule type="expression" dxfId="1866" priority="28">
      <formula>WEEKDAY(AB$123,2)=6</formula>
    </cfRule>
    <cfRule type="expression" dxfId="1865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864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ignoredErrors>
    <ignoredError sqref="B3 B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89954AE5-E9FB-42FA-A980-4693DF8811FE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6470430C-3D84-42A1-A68D-9374EF0DE3DB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E366CFB0-0795-404F-B6F6-404E873869DE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86DE9760-11FC-451E-8365-3AC904E0AEAC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DFAEAAC3-B116-4AFC-AE0B-49EDC6A9C91F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2D795A95-C33B-4AAF-B84B-77A4CBAFCB17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9FDF5BD0-70E8-488F-AC46-A361703EAB53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E6B982E5-6640-4A90-BC74-B410CB1522A2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834812EF-58BF-4DBD-A4CE-DD444482AAD9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7F012A47-7A7D-48AF-96EF-BEE1364268B3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8D0BC4F9-259C-474A-A62B-31EFFD6EF67F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C990EA98-FC4C-4CDA-9245-08BAA0D020BA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7F01ACDB-CA75-4C66-BE1A-77E8573F5A4D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6EA8783D-6D6C-4F06-B794-61C8B79C2929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5E160125-0EEB-4933-A8DF-920547BE5151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139CE45B-7591-44A1-820A-69215B793B06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697402B2-9DB7-49F4-9D48-36D88E0D1980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D9BC8F02-2BC0-4235-BB0B-3AC24C6480AC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E5F5CE7A-2DE4-45E9-84E6-6A30FA3E0B40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C8EF7112-755E-423E-A897-7E0EE29DE21F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5FDE2C33-933C-4B59-BA72-AB18D56C2FF3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6A5964EF-FC5F-48B1-BCB6-393814CA21CD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4C23AA3E-D928-4DF2-9640-4BABC72FFA9A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79D8D231-936A-4BBC-87D3-2E3326BF8A92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CD41B44A-32FD-4739-875D-907957D64236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F6C43144-2D9C-4089-A5B6-907FA9B81D8D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F6016B05-D5C6-4231-9358-27C38256A99B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94BD2146-8636-4B73-8F77-86A2805900ED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9A7A135B-01DF-4F0B-B134-C23DFA8B0208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58D68EA9-E6FD-4A8D-88AA-D2868A20CEEB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00764ED0-C5AD-4056-B971-C7B1F3CFE6F3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6D7013A2-DC9A-4DC0-9B64-836F1AD5AC02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08FCAB33-156E-424B-B2FC-6C11E181319B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2620B101-4BE4-4B17-8E8D-FA1CFEE246EC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B261DE45-960A-4AE3-BA3F-4188DAB22595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5A7D932B-1AFB-4C55-900A-198D0D43E548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E6F39274-F783-4ED8-9665-FCAE567C3715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4072D720-8759-4839-9BBF-7DFC14EF3E99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7C6EE4A0-7A05-482B-A6BF-EDE93085CE7B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270CC650-B613-4ACD-ADF0-63ED9C8F6C54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c</v>
      </c>
      <c r="T6" s="8" t="s">
        <v>51</v>
      </c>
    </row>
    <row r="8" spans="1:27" x14ac:dyDescent="0.2">
      <c r="A8" s="70" t="s">
        <v>66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1823" priority="71" stopIfTrue="1" operator="greaterThan">
      <formula>10</formula>
    </cfRule>
    <cfRule type="cellIs" dxfId="1822" priority="72" stopIfTrue="1" operator="greaterThan">
      <formula>10</formula>
    </cfRule>
  </conditionalFormatting>
  <conditionalFormatting sqref="B46:AD46">
    <cfRule type="cellIs" dxfId="1821" priority="26" stopIfTrue="1" operator="greaterThan">
      <formula>10</formula>
    </cfRule>
    <cfRule type="cellIs" dxfId="1820" priority="39" stopIfTrue="1" operator="greaterThan">
      <formula>10</formula>
    </cfRule>
  </conditionalFormatting>
  <conditionalFormatting sqref="B54:AF54">
    <cfRule type="cellIs" dxfId="1819" priority="43" stopIfTrue="1" operator="greaterThan">
      <formula>10</formula>
    </cfRule>
    <cfRule type="cellIs" dxfId="1818" priority="44" stopIfTrue="1" operator="greaterThan">
      <formula>10</formula>
    </cfRule>
  </conditionalFormatting>
  <conditionalFormatting sqref="B62:AE62">
    <cfRule type="cellIs" dxfId="1817" priority="42" stopIfTrue="1" operator="greaterThan">
      <formula>10</formula>
    </cfRule>
    <cfRule type="cellIs" dxfId="1816" priority="45" stopIfTrue="1" operator="greaterThan">
      <formula>10</formula>
    </cfRule>
  </conditionalFormatting>
  <conditionalFormatting sqref="B70:AF70">
    <cfRule type="cellIs" dxfId="1815" priority="36" stopIfTrue="1" operator="greaterThan">
      <formula>10</formula>
    </cfRule>
    <cfRule type="cellIs" dxfId="1814" priority="41" stopIfTrue="1" operator="greaterThan">
      <formula>10</formula>
    </cfRule>
  </conditionalFormatting>
  <conditionalFormatting sqref="B78:AE78">
    <cfRule type="cellIs" dxfId="1813" priority="35" stopIfTrue="1" operator="greaterThan">
      <formula>10</formula>
    </cfRule>
    <cfRule type="cellIs" dxfId="1812" priority="40" stopIfTrue="1" operator="greaterThan">
      <formula>10</formula>
    </cfRule>
  </conditionalFormatting>
  <conditionalFormatting sqref="C86:AF86">
    <cfRule type="cellIs" dxfId="1811" priority="50" stopIfTrue="1" operator="greaterThan">
      <formula>10</formula>
    </cfRule>
    <cfRule type="cellIs" dxfId="1810" priority="51" stopIfTrue="1" operator="greaterThan">
      <formula>10</formula>
    </cfRule>
  </conditionalFormatting>
  <conditionalFormatting sqref="B94:AF94">
    <cfRule type="cellIs" dxfId="1809" priority="33" stopIfTrue="1" operator="greaterThan">
      <formula>10</formula>
    </cfRule>
    <cfRule type="cellIs" dxfId="1808" priority="59" stopIfTrue="1" operator="greaterThan">
      <formula>10</formula>
    </cfRule>
  </conditionalFormatting>
  <conditionalFormatting sqref="B102:AE102">
    <cfRule type="cellIs" dxfId="1807" priority="19" stopIfTrue="1" operator="greaterThan">
      <formula>10</formula>
    </cfRule>
    <cfRule type="cellIs" dxfId="1806" priority="32" stopIfTrue="1" operator="greaterThan">
      <formula>10</formula>
    </cfRule>
  </conditionalFormatting>
  <conditionalFormatting sqref="B110:AF110">
    <cfRule type="cellIs" dxfId="1805" priority="17" stopIfTrue="1" operator="greaterThan">
      <formula>10</formula>
    </cfRule>
    <cfRule type="cellIs" dxfId="1804" priority="18" stopIfTrue="1" operator="greaterThan">
      <formula>10</formula>
    </cfRule>
  </conditionalFormatting>
  <conditionalFormatting sqref="B118:AF118">
    <cfRule type="cellIs" dxfId="1803" priority="16" stopIfTrue="1" operator="greaterThan">
      <formula>10</formula>
    </cfRule>
    <cfRule type="cellIs" dxfId="1802" priority="29" stopIfTrue="1" operator="greaterThan">
      <formula>10</formula>
    </cfRule>
  </conditionalFormatting>
  <conditionalFormatting sqref="B126:AF126">
    <cfRule type="cellIs" dxfId="1801" priority="14" stopIfTrue="1" operator="greaterThan">
      <formula>10</formula>
    </cfRule>
    <cfRule type="cellIs" dxfId="1800" priority="15" stopIfTrue="1" operator="greaterThan">
      <formula>10</formula>
    </cfRule>
  </conditionalFormatting>
  <conditionalFormatting sqref="B86">
    <cfRule type="cellIs" dxfId="1799" priority="21" stopIfTrue="1" operator="greaterThan">
      <formula>10</formula>
    </cfRule>
    <cfRule type="cellIs" dxfId="1798" priority="34" stopIfTrue="1" operator="greaterThan">
      <formula>10</formula>
    </cfRule>
  </conditionalFormatting>
  <conditionalFormatting sqref="C36:AF37 C40:AF40">
    <cfRule type="expression" dxfId="1797" priority="74">
      <formula>WEEKDAY(C$35,2)=6</formula>
    </cfRule>
    <cfRule type="expression" dxfId="1796" priority="75">
      <formula>WEEKDAY(C$35,2)=7</formula>
    </cfRule>
  </conditionalFormatting>
  <conditionalFormatting sqref="B11:Y11">
    <cfRule type="expression" dxfId="1795" priority="48">
      <formula>IF(B$12&gt;0,$B$18*52/12*(1-B$12)&lt;B$11,)</formula>
    </cfRule>
  </conditionalFormatting>
  <conditionalFormatting sqref="B60:AE61 B64:AE64">
    <cfRule type="expression" dxfId="1794" priority="66">
      <formula>WEEKDAY(B$59,2)=7</formula>
    </cfRule>
    <cfRule type="expression" dxfId="1793" priority="67">
      <formula>WEEKDAY(B$59,2)=6</formula>
    </cfRule>
  </conditionalFormatting>
  <conditionalFormatting sqref="B44:AD45 B48:AD48">
    <cfRule type="expression" dxfId="1792" priority="68">
      <formula>WEEKDAY(B$43,2)=7</formula>
    </cfRule>
    <cfRule type="expression" dxfId="1791" priority="70">
      <formula>WEEKDAY(B$43,2)=6</formula>
    </cfRule>
  </conditionalFormatting>
  <conditionalFormatting sqref="B52:AF53 B56:AF56">
    <cfRule type="expression" dxfId="1790" priority="73">
      <formula>WEEKDAY(B$51,2)=7</formula>
    </cfRule>
    <cfRule type="expression" dxfId="1789" priority="96">
      <formula>WEEKDAY(B$51,2)=6</formula>
    </cfRule>
  </conditionalFormatting>
  <conditionalFormatting sqref="C68:AF69 C72:AF72">
    <cfRule type="expression" dxfId="1788" priority="63">
      <formula>WEEKDAY(C$67,2)=7</formula>
    </cfRule>
    <cfRule type="expression" dxfId="1787" priority="64">
      <formula>WEEKDAY(C$67,2)=6</formula>
    </cfRule>
  </conditionalFormatting>
  <conditionalFormatting sqref="B76:AE77 B80:AE80">
    <cfRule type="expression" dxfId="1786" priority="94">
      <formula>WEEKDAY(B$75,2)=7</formula>
    </cfRule>
    <cfRule type="expression" dxfId="1785" priority="95">
      <formula>WEEKDAY(B$75,2)=6</formula>
    </cfRule>
  </conditionalFormatting>
  <conditionalFormatting sqref="B84:AF85 B88:AF88">
    <cfRule type="expression" dxfId="1784" priority="62">
      <formula>WEEKDAY(B$83,2)=7</formula>
    </cfRule>
    <cfRule type="expression" dxfId="1783" priority="65">
      <formula>WEEKDAY(B$83,2)=6</formula>
    </cfRule>
  </conditionalFormatting>
  <conditionalFormatting sqref="B92:AF93 B96:AF96">
    <cfRule type="expression" dxfId="1782" priority="92">
      <formula>WEEKDAY(B$91,2)=6</formula>
    </cfRule>
    <cfRule type="expression" dxfId="1781" priority="93">
      <formula>WEEKDAY(B$91,2)=7</formula>
    </cfRule>
  </conditionalFormatting>
  <conditionalFormatting sqref="B100:AE101 B104:AE104">
    <cfRule type="expression" dxfId="1780" priority="61">
      <formula>WEEKDAY(B$99,2)=7</formula>
    </cfRule>
    <cfRule type="expression" dxfId="1779" priority="91">
      <formula>WEEKDAY(B$99,2)=6</formula>
    </cfRule>
  </conditionalFormatting>
  <conditionalFormatting sqref="B108:C109 B112:C112 E112:AF112">
    <cfRule type="expression" dxfId="1778" priority="88">
      <formula>WEEKDAY(B$107,2)=7</formula>
    </cfRule>
    <cfRule type="expression" dxfId="1777" priority="90">
      <formula>WEEKDAY(B$107,2)=6</formula>
    </cfRule>
  </conditionalFormatting>
  <conditionalFormatting sqref="E108:AF109">
    <cfRule type="expression" dxfId="1776" priority="87">
      <formula>WEEKDAY(E$107,2)=7</formula>
    </cfRule>
    <cfRule type="expression" dxfId="1775" priority="89">
      <formula>WEEKDAY(E$107,2)=6</formula>
    </cfRule>
  </conditionalFormatting>
  <conditionalFormatting sqref="B116:AE117 B120:AE120">
    <cfRule type="expression" dxfId="1774" priority="81">
      <formula>WEEKDAY(B$115,2)=7</formula>
    </cfRule>
    <cfRule type="expression" dxfId="1773" priority="86">
      <formula>WEEKDAY(B$115,2)=6</formula>
    </cfRule>
  </conditionalFormatting>
  <conditionalFormatting sqref="B124:Y125 B128:Y128 AB128:AF128">
    <cfRule type="expression" dxfId="1772" priority="52">
      <formula>WEEKDAY(B$123,2)=6</formula>
    </cfRule>
    <cfRule type="expression" dxfId="1771" priority="80">
      <formula>WEEKDAY(B$123,2)=7</formula>
    </cfRule>
  </conditionalFormatting>
  <conditionalFormatting sqref="AB124:AF125">
    <cfRule type="expression" dxfId="1770" priority="28">
      <formula>WEEKDAY(AB$123,2)=6</formula>
    </cfRule>
    <cfRule type="expression" dxfId="1769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768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D1D6CDC-B676-4023-B7EC-56633BA22761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27C3FBD8-8CC3-446C-8720-C4415C55E3BF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2DFB4DD3-3BF4-478A-BAA6-A6C558EE767B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8C5CB46F-5D97-48B0-B5C7-CB66766C8C53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1854C4DF-6BF1-440B-9464-DE35C1D653BA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2F6BDBFF-C8D4-42EE-8741-173D62DE0C1E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5914FD46-74B7-4674-8370-55A1C2A7D33F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35B3D558-FD8A-4688-8269-89D2193B1214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D2A7B1A7-2AB9-4D00-A5FC-3A715C97409E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0ED8236F-3206-449F-9181-E274D6D6A62C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B43A2B16-758E-4A86-9B48-FA688F57FCFE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8247CA9A-84CC-4136-9753-923BF251E461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024FFC9E-4D2B-459F-B0B1-A6D6933AD4A9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943B4F3D-F5A3-46D3-8749-22C9A3314A6B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F7396B25-6FEC-4EBD-BC6C-4D925D88FCA8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A882B66F-AE50-430E-8F5C-E890CC35B1B1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A30B5E3C-7A7E-446E-977E-5A17E0A94647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4EEDED87-B11E-4FE5-8842-42EFB972F91A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4E560710-5F66-4D68-B4E0-32CC3FA9DD03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6BE8F971-D37E-44F4-B3BF-FCD0B1CC6F4D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3C1FF355-2308-43BC-BCAD-7ACEC0AC373B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B4B88D27-793D-42A2-AF37-D697DA069A60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F365575C-B194-450C-9200-1388FA0E5736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4932FC64-E203-46B0-A00A-D2579D8A0B6A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88FE81A4-4EBB-4F1A-A7E0-674ACC890B1A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A52687D7-CAB3-464F-9F20-0BC53C57DC32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D8E53872-1A23-45D3-8113-23F07E76E513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116E2849-361A-4E8C-9D50-715081F2F840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0A20F8A4-A4A7-4D28-861F-531C77588009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7C8B06CB-7CE1-46F0-8978-50E8ABD92084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87264D38-2F4C-4B2B-AA6A-2C6668B04AC2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20BB5211-2F6E-4963-8362-11DD45CB3605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3EBBDE07-74B7-4695-8791-5F241705D3A7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2C7DD078-BA68-4469-B9AB-1D5B8F07DBDF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67B938E2-A35B-47FF-9B37-5295B9729CFE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5386E49D-E013-4C4D-B4F8-4B9E21094F6F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F33D4426-D9B1-459E-A07D-65922687A907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60F209DF-49E7-4509-9C18-AF0F19365E1C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5090385D-EE63-47C5-9A6A-F4FA153300F6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AF2D8D58-5A1C-434B-AA8D-EC334EA578A1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AG132"/>
  <sheetViews>
    <sheetView zoomScaleNormal="100" workbookViewId="0">
      <selection activeCell="M42" sqref="M42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d</v>
      </c>
      <c r="T6" s="8" t="s">
        <v>51</v>
      </c>
    </row>
    <row r="8" spans="1:27" x14ac:dyDescent="0.2">
      <c r="A8" s="70" t="s">
        <v>67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1727" priority="71" stopIfTrue="1" operator="greaterThan">
      <formula>10</formula>
    </cfRule>
    <cfRule type="cellIs" dxfId="1726" priority="72" stopIfTrue="1" operator="greaterThan">
      <formula>10</formula>
    </cfRule>
  </conditionalFormatting>
  <conditionalFormatting sqref="B46:AD46">
    <cfRule type="cellIs" dxfId="1725" priority="26" stopIfTrue="1" operator="greaterThan">
      <formula>10</formula>
    </cfRule>
    <cfRule type="cellIs" dxfId="1724" priority="39" stopIfTrue="1" operator="greaterThan">
      <formula>10</formula>
    </cfRule>
  </conditionalFormatting>
  <conditionalFormatting sqref="B54:AF54">
    <cfRule type="cellIs" dxfId="1723" priority="43" stopIfTrue="1" operator="greaterThan">
      <formula>10</formula>
    </cfRule>
    <cfRule type="cellIs" dxfId="1722" priority="44" stopIfTrue="1" operator="greaterThan">
      <formula>10</formula>
    </cfRule>
  </conditionalFormatting>
  <conditionalFormatting sqref="B62:AE62">
    <cfRule type="cellIs" dxfId="1721" priority="42" stopIfTrue="1" operator="greaterThan">
      <formula>10</formula>
    </cfRule>
    <cfRule type="cellIs" dxfId="1720" priority="45" stopIfTrue="1" operator="greaterThan">
      <formula>10</formula>
    </cfRule>
  </conditionalFormatting>
  <conditionalFormatting sqref="B70:AF70">
    <cfRule type="cellIs" dxfId="1719" priority="36" stopIfTrue="1" operator="greaterThan">
      <formula>10</formula>
    </cfRule>
    <cfRule type="cellIs" dxfId="1718" priority="41" stopIfTrue="1" operator="greaterThan">
      <formula>10</formula>
    </cfRule>
  </conditionalFormatting>
  <conditionalFormatting sqref="B78:AE78">
    <cfRule type="cellIs" dxfId="1717" priority="35" stopIfTrue="1" operator="greaterThan">
      <formula>10</formula>
    </cfRule>
    <cfRule type="cellIs" dxfId="1716" priority="40" stopIfTrue="1" operator="greaterThan">
      <formula>10</formula>
    </cfRule>
  </conditionalFormatting>
  <conditionalFormatting sqref="C86:AF86">
    <cfRule type="cellIs" dxfId="1715" priority="50" stopIfTrue="1" operator="greaterThan">
      <formula>10</formula>
    </cfRule>
    <cfRule type="cellIs" dxfId="1714" priority="51" stopIfTrue="1" operator="greaterThan">
      <formula>10</formula>
    </cfRule>
  </conditionalFormatting>
  <conditionalFormatting sqref="B94:AF94">
    <cfRule type="cellIs" dxfId="1713" priority="33" stopIfTrue="1" operator="greaterThan">
      <formula>10</formula>
    </cfRule>
    <cfRule type="cellIs" dxfId="1712" priority="59" stopIfTrue="1" operator="greaterThan">
      <formula>10</formula>
    </cfRule>
  </conditionalFormatting>
  <conditionalFormatting sqref="B102:AE102">
    <cfRule type="cellIs" dxfId="1711" priority="19" stopIfTrue="1" operator="greaterThan">
      <formula>10</formula>
    </cfRule>
    <cfRule type="cellIs" dxfId="1710" priority="32" stopIfTrue="1" operator="greaterThan">
      <formula>10</formula>
    </cfRule>
  </conditionalFormatting>
  <conditionalFormatting sqref="B110:AF110">
    <cfRule type="cellIs" dxfId="1709" priority="17" stopIfTrue="1" operator="greaterThan">
      <formula>10</formula>
    </cfRule>
    <cfRule type="cellIs" dxfId="1708" priority="18" stopIfTrue="1" operator="greaterThan">
      <formula>10</formula>
    </cfRule>
  </conditionalFormatting>
  <conditionalFormatting sqref="B118:AF118">
    <cfRule type="cellIs" dxfId="1707" priority="16" stopIfTrue="1" operator="greaterThan">
      <formula>10</formula>
    </cfRule>
    <cfRule type="cellIs" dxfId="1706" priority="29" stopIfTrue="1" operator="greaterThan">
      <formula>10</formula>
    </cfRule>
  </conditionalFormatting>
  <conditionalFormatting sqref="B126:AF126">
    <cfRule type="cellIs" dxfId="1705" priority="14" stopIfTrue="1" operator="greaterThan">
      <formula>10</formula>
    </cfRule>
    <cfRule type="cellIs" dxfId="1704" priority="15" stopIfTrue="1" operator="greaterThan">
      <formula>10</formula>
    </cfRule>
  </conditionalFormatting>
  <conditionalFormatting sqref="B86">
    <cfRule type="cellIs" dxfId="1703" priority="21" stopIfTrue="1" operator="greaterThan">
      <formula>10</formula>
    </cfRule>
    <cfRule type="cellIs" dxfId="1702" priority="34" stopIfTrue="1" operator="greaterThan">
      <formula>10</formula>
    </cfRule>
  </conditionalFormatting>
  <conditionalFormatting sqref="C36:AF37 C40:AF40">
    <cfRule type="expression" dxfId="1701" priority="74">
      <formula>WEEKDAY(C$35,2)=6</formula>
    </cfRule>
    <cfRule type="expression" dxfId="1700" priority="75">
      <formula>WEEKDAY(C$35,2)=7</formula>
    </cfRule>
  </conditionalFormatting>
  <conditionalFormatting sqref="B11:Y11">
    <cfRule type="expression" dxfId="1699" priority="48">
      <formula>IF(B$12&gt;0,$B$18*52/12*(1-B$12)&lt;B$11,)</formula>
    </cfRule>
  </conditionalFormatting>
  <conditionalFormatting sqref="B60:AE61 B64:AE64">
    <cfRule type="expression" dxfId="1698" priority="66">
      <formula>WEEKDAY(B$59,2)=7</formula>
    </cfRule>
    <cfRule type="expression" dxfId="1697" priority="67">
      <formula>WEEKDAY(B$59,2)=6</formula>
    </cfRule>
  </conditionalFormatting>
  <conditionalFormatting sqref="B44:AD45 B48:AD48">
    <cfRule type="expression" dxfId="1696" priority="68">
      <formula>WEEKDAY(B$43,2)=7</formula>
    </cfRule>
    <cfRule type="expression" dxfId="1695" priority="70">
      <formula>WEEKDAY(B$43,2)=6</formula>
    </cfRule>
  </conditionalFormatting>
  <conditionalFormatting sqref="B52:AF53 B56:AF56">
    <cfRule type="expression" dxfId="1694" priority="73">
      <formula>WEEKDAY(B$51,2)=7</formula>
    </cfRule>
    <cfRule type="expression" dxfId="1693" priority="96">
      <formula>WEEKDAY(B$51,2)=6</formula>
    </cfRule>
  </conditionalFormatting>
  <conditionalFormatting sqref="C68:AF69 C72:AF72">
    <cfRule type="expression" dxfId="1692" priority="63">
      <formula>WEEKDAY(C$67,2)=7</formula>
    </cfRule>
    <cfRule type="expression" dxfId="1691" priority="64">
      <formula>WEEKDAY(C$67,2)=6</formula>
    </cfRule>
  </conditionalFormatting>
  <conditionalFormatting sqref="B76:AE77 B80:AE80">
    <cfRule type="expression" dxfId="1690" priority="94">
      <formula>WEEKDAY(B$75,2)=7</formula>
    </cfRule>
    <cfRule type="expression" dxfId="1689" priority="95">
      <formula>WEEKDAY(B$75,2)=6</formula>
    </cfRule>
  </conditionalFormatting>
  <conditionalFormatting sqref="B84:AF85 B88:AF88">
    <cfRule type="expression" dxfId="1688" priority="62">
      <formula>WEEKDAY(B$83,2)=7</formula>
    </cfRule>
    <cfRule type="expression" dxfId="1687" priority="65">
      <formula>WEEKDAY(B$83,2)=6</formula>
    </cfRule>
  </conditionalFormatting>
  <conditionalFormatting sqref="B92:AF93 B96:AF96">
    <cfRule type="expression" dxfId="1686" priority="92">
      <formula>WEEKDAY(B$91,2)=6</formula>
    </cfRule>
    <cfRule type="expression" dxfId="1685" priority="93">
      <formula>WEEKDAY(B$91,2)=7</formula>
    </cfRule>
  </conditionalFormatting>
  <conditionalFormatting sqref="B100:AE101 B104:AE104">
    <cfRule type="expression" dxfId="1684" priority="61">
      <formula>WEEKDAY(B$99,2)=7</formula>
    </cfRule>
    <cfRule type="expression" dxfId="1683" priority="91">
      <formula>WEEKDAY(B$99,2)=6</formula>
    </cfRule>
  </conditionalFormatting>
  <conditionalFormatting sqref="B108:C109 B112:C112 E112:AF112">
    <cfRule type="expression" dxfId="1682" priority="88">
      <formula>WEEKDAY(B$107,2)=7</formula>
    </cfRule>
    <cfRule type="expression" dxfId="1681" priority="90">
      <formula>WEEKDAY(B$107,2)=6</formula>
    </cfRule>
  </conditionalFormatting>
  <conditionalFormatting sqref="E108:AF109">
    <cfRule type="expression" dxfId="1680" priority="87">
      <formula>WEEKDAY(E$107,2)=7</formula>
    </cfRule>
    <cfRule type="expression" dxfId="1679" priority="89">
      <formula>WEEKDAY(E$107,2)=6</formula>
    </cfRule>
  </conditionalFormatting>
  <conditionalFormatting sqref="B116:AE117 B120:AE120">
    <cfRule type="expression" dxfId="1678" priority="81">
      <formula>WEEKDAY(B$115,2)=7</formula>
    </cfRule>
    <cfRule type="expression" dxfId="1677" priority="86">
      <formula>WEEKDAY(B$115,2)=6</formula>
    </cfRule>
  </conditionalFormatting>
  <conditionalFormatting sqref="B124:Y125 B128:Y128 AB128:AF128">
    <cfRule type="expression" dxfId="1676" priority="52">
      <formula>WEEKDAY(B$123,2)=6</formula>
    </cfRule>
    <cfRule type="expression" dxfId="1675" priority="80">
      <formula>WEEKDAY(B$123,2)=7</formula>
    </cfRule>
  </conditionalFormatting>
  <conditionalFormatting sqref="AB124:AF125">
    <cfRule type="expression" dxfId="1674" priority="28">
      <formula>WEEKDAY(AB$123,2)=6</formula>
    </cfRule>
    <cfRule type="expression" dxfId="1673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672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7180B885-730E-4BA9-A049-8469AF6E1583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BD66D2E2-D561-4780-805E-B5FE486CB741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8A27F152-E303-4C10-9F03-43151D5B1E8A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6C32484D-B393-4D9C-86FB-9D02FBD8DB5D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DDCAF0A5-2342-482C-A1D0-145E87C52586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DB1472BF-A1B6-415D-9212-7D2759EC6947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2454DAB6-29F8-4BD4-BDC2-9BA9DEE8AF1E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5E5846DB-4523-4B21-8B07-1F03E988FD74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A9A7ACE2-7482-4394-9CBB-5B0120BCF4A0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9ADC4356-2D85-4678-BDC2-5A510AF19236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18A93509-49BC-4DDB-B238-FF169E5FE36C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D0F62FF8-1CC4-4810-B965-E147F4DB0032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373706F5-0963-415F-B812-2F5F3380B403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921EDB85-7297-4B8C-99D9-A0F694564D16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F92E328C-A686-4013-811F-DAAA36C49837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4FC4C639-D2A7-4DBF-822A-61787A43BE95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49C5EC99-CCAA-42F8-82CB-72FB00CB82A5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464A2143-DB3E-4EB8-9700-E18FD1D8EF64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78A30D96-A87F-4749-9145-E310AAF4A4B1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DFD4C237-1787-4AB9-BC10-F4F20402C8F4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434CCBBC-CD9E-4B84-B697-D6F009714CA2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9B92F78E-0EB7-4098-905C-86D92B999862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DE406ED7-6781-45FC-A7B8-84EF5C835752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CB459CAE-6F67-4856-9B3A-73C10B32C37C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BE2C49B9-570F-459A-9393-569C909EA2A6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3F29C874-89DC-4D00-88E4-618B8981B3AC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89982CD8-E7B2-4757-B68F-6971EBC8BF54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E816B32A-E1FE-447D-8E6C-AFF2F132E1A0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06A7EA35-42A2-4AE0-8AC1-E52C41B2366D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5D0D2127-4ED0-4058-9C09-F39B58B423A9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A29816A8-E330-4004-878B-0FD8A84640AA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2AACA8CE-4AB1-47FB-9038-72BC091573BC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B8FF4662-2C77-432B-932D-1BF058F202ED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3F170F5A-CC6F-45F4-AE70-23F820318015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75C23F64-C60C-4415-9C5B-DBBC87B4AC83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3CC2523A-8ACE-4FE3-B991-E5B166485650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4883B046-892C-46EF-A476-28D0ADA5370D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E1FFEF32-F5B3-448D-819D-20BFDB8FBE75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AF70DB1E-0839-4772-8682-7AA5F609F568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5A16A22F-327A-4668-8EE3-0A261D20BC2B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e</v>
      </c>
      <c r="T6" s="8" t="s">
        <v>51</v>
      </c>
    </row>
    <row r="8" spans="1:27" x14ac:dyDescent="0.2">
      <c r="A8" s="70" t="s">
        <v>68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68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9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62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4"/>
    </row>
    <row r="21" spans="1:27" ht="14.25" x14ac:dyDescent="0.2">
      <c r="A21" s="41" t="s">
        <v>57</v>
      </c>
      <c r="B21" s="151"/>
      <c r="C21" s="152"/>
      <c r="E21" s="162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62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1631" priority="71" stopIfTrue="1" operator="greaterThan">
      <formula>10</formula>
    </cfRule>
    <cfRule type="cellIs" dxfId="1630" priority="72" stopIfTrue="1" operator="greaterThan">
      <formula>10</formula>
    </cfRule>
  </conditionalFormatting>
  <conditionalFormatting sqref="B46:AD46">
    <cfRule type="cellIs" dxfId="1629" priority="26" stopIfTrue="1" operator="greaterThan">
      <formula>10</formula>
    </cfRule>
    <cfRule type="cellIs" dxfId="1628" priority="39" stopIfTrue="1" operator="greaterThan">
      <formula>10</formula>
    </cfRule>
  </conditionalFormatting>
  <conditionalFormatting sqref="B54:AF54">
    <cfRule type="cellIs" dxfId="1627" priority="43" stopIfTrue="1" operator="greaterThan">
      <formula>10</formula>
    </cfRule>
    <cfRule type="cellIs" dxfId="1626" priority="44" stopIfTrue="1" operator="greaterThan">
      <formula>10</formula>
    </cfRule>
  </conditionalFormatting>
  <conditionalFormatting sqref="B62:AE62">
    <cfRule type="cellIs" dxfId="1625" priority="42" stopIfTrue="1" operator="greaterThan">
      <formula>10</formula>
    </cfRule>
    <cfRule type="cellIs" dxfId="1624" priority="45" stopIfTrue="1" operator="greaterThan">
      <formula>10</formula>
    </cfRule>
  </conditionalFormatting>
  <conditionalFormatting sqref="B70:AF70">
    <cfRule type="cellIs" dxfId="1623" priority="36" stopIfTrue="1" operator="greaterThan">
      <formula>10</formula>
    </cfRule>
    <cfRule type="cellIs" dxfId="1622" priority="41" stopIfTrue="1" operator="greaterThan">
      <formula>10</formula>
    </cfRule>
  </conditionalFormatting>
  <conditionalFormatting sqref="B78:AE78">
    <cfRule type="cellIs" dxfId="1621" priority="35" stopIfTrue="1" operator="greaterThan">
      <formula>10</formula>
    </cfRule>
    <cfRule type="cellIs" dxfId="1620" priority="40" stopIfTrue="1" operator="greaterThan">
      <formula>10</formula>
    </cfRule>
  </conditionalFormatting>
  <conditionalFormatting sqref="C86:AF86">
    <cfRule type="cellIs" dxfId="1619" priority="50" stopIfTrue="1" operator="greaterThan">
      <formula>10</formula>
    </cfRule>
    <cfRule type="cellIs" dxfId="1618" priority="51" stopIfTrue="1" operator="greaterThan">
      <formula>10</formula>
    </cfRule>
  </conditionalFormatting>
  <conditionalFormatting sqref="B94:AF94">
    <cfRule type="cellIs" dxfId="1617" priority="33" stopIfTrue="1" operator="greaterThan">
      <formula>10</formula>
    </cfRule>
    <cfRule type="cellIs" dxfId="1616" priority="59" stopIfTrue="1" operator="greaterThan">
      <formula>10</formula>
    </cfRule>
  </conditionalFormatting>
  <conditionalFormatting sqref="B102:AE102">
    <cfRule type="cellIs" dxfId="1615" priority="19" stopIfTrue="1" operator="greaterThan">
      <formula>10</formula>
    </cfRule>
    <cfRule type="cellIs" dxfId="1614" priority="32" stopIfTrue="1" operator="greaterThan">
      <formula>10</formula>
    </cfRule>
  </conditionalFormatting>
  <conditionalFormatting sqref="B110:AF110">
    <cfRule type="cellIs" dxfId="1613" priority="17" stopIfTrue="1" operator="greaterThan">
      <formula>10</formula>
    </cfRule>
    <cfRule type="cellIs" dxfId="1612" priority="18" stopIfTrue="1" operator="greaterThan">
      <formula>10</formula>
    </cfRule>
  </conditionalFormatting>
  <conditionalFormatting sqref="B118:AF118">
    <cfRule type="cellIs" dxfId="1611" priority="16" stopIfTrue="1" operator="greaterThan">
      <formula>10</formula>
    </cfRule>
    <cfRule type="cellIs" dxfId="1610" priority="29" stopIfTrue="1" operator="greaterThan">
      <formula>10</formula>
    </cfRule>
  </conditionalFormatting>
  <conditionalFormatting sqref="B126:AF126">
    <cfRule type="cellIs" dxfId="1609" priority="14" stopIfTrue="1" operator="greaterThan">
      <formula>10</formula>
    </cfRule>
    <cfRule type="cellIs" dxfId="1608" priority="15" stopIfTrue="1" operator="greaterThan">
      <formula>10</formula>
    </cfRule>
  </conditionalFormatting>
  <conditionalFormatting sqref="B86">
    <cfRule type="cellIs" dxfId="1607" priority="21" stopIfTrue="1" operator="greaterThan">
      <formula>10</formula>
    </cfRule>
    <cfRule type="cellIs" dxfId="1606" priority="34" stopIfTrue="1" operator="greaterThan">
      <formula>10</formula>
    </cfRule>
  </conditionalFormatting>
  <conditionalFormatting sqref="C36:AF37 C40:AF40">
    <cfRule type="expression" dxfId="1605" priority="74">
      <formula>WEEKDAY(C$35,2)=6</formula>
    </cfRule>
    <cfRule type="expression" dxfId="1604" priority="75">
      <formula>WEEKDAY(C$35,2)=7</formula>
    </cfRule>
  </conditionalFormatting>
  <conditionalFormatting sqref="B11:Y11">
    <cfRule type="expression" dxfId="1603" priority="48">
      <formula>IF(B$12&gt;0,$B$18*52/12*(1-B$12)&lt;B$11,)</formula>
    </cfRule>
  </conditionalFormatting>
  <conditionalFormatting sqref="B60:AE61 B64:AE64">
    <cfRule type="expression" dxfId="1602" priority="66">
      <formula>WEEKDAY(B$59,2)=7</formula>
    </cfRule>
    <cfRule type="expression" dxfId="1601" priority="67">
      <formula>WEEKDAY(B$59,2)=6</formula>
    </cfRule>
  </conditionalFormatting>
  <conditionalFormatting sqref="B44:AD45 B48:AD48">
    <cfRule type="expression" dxfId="1600" priority="68">
      <formula>WEEKDAY(B$43,2)=7</formula>
    </cfRule>
    <cfRule type="expression" dxfId="1599" priority="70">
      <formula>WEEKDAY(B$43,2)=6</formula>
    </cfRule>
  </conditionalFormatting>
  <conditionalFormatting sqref="B52:AF53 B56:AF56">
    <cfRule type="expression" dxfId="1598" priority="73">
      <formula>WEEKDAY(B$51,2)=7</formula>
    </cfRule>
    <cfRule type="expression" dxfId="1597" priority="96">
      <formula>WEEKDAY(B$51,2)=6</formula>
    </cfRule>
  </conditionalFormatting>
  <conditionalFormatting sqref="C68:AF69 C72:AF72">
    <cfRule type="expression" dxfId="1596" priority="63">
      <formula>WEEKDAY(C$67,2)=7</formula>
    </cfRule>
    <cfRule type="expression" dxfId="1595" priority="64">
      <formula>WEEKDAY(C$67,2)=6</formula>
    </cfRule>
  </conditionalFormatting>
  <conditionalFormatting sqref="B76:AE77 B80:AE80">
    <cfRule type="expression" dxfId="1594" priority="94">
      <formula>WEEKDAY(B$75,2)=7</formula>
    </cfRule>
    <cfRule type="expression" dxfId="1593" priority="95">
      <formula>WEEKDAY(B$75,2)=6</formula>
    </cfRule>
  </conditionalFormatting>
  <conditionalFormatting sqref="B84:AF85 B88:AF88">
    <cfRule type="expression" dxfId="1592" priority="62">
      <formula>WEEKDAY(B$83,2)=7</formula>
    </cfRule>
    <cfRule type="expression" dxfId="1591" priority="65">
      <formula>WEEKDAY(B$83,2)=6</formula>
    </cfRule>
  </conditionalFormatting>
  <conditionalFormatting sqref="B92:AF93 B96:AF96">
    <cfRule type="expression" dxfId="1590" priority="92">
      <formula>WEEKDAY(B$91,2)=6</formula>
    </cfRule>
    <cfRule type="expression" dxfId="1589" priority="93">
      <formula>WEEKDAY(B$91,2)=7</formula>
    </cfRule>
  </conditionalFormatting>
  <conditionalFormatting sqref="B100:AE101 B104:AE104">
    <cfRule type="expression" dxfId="1588" priority="61">
      <formula>WEEKDAY(B$99,2)=7</formula>
    </cfRule>
    <cfRule type="expression" dxfId="1587" priority="91">
      <formula>WEEKDAY(B$99,2)=6</formula>
    </cfRule>
  </conditionalFormatting>
  <conditionalFormatting sqref="B108:C109 B112:C112 E112:AF112">
    <cfRule type="expression" dxfId="1586" priority="88">
      <formula>WEEKDAY(B$107,2)=7</formula>
    </cfRule>
    <cfRule type="expression" dxfId="1585" priority="90">
      <formula>WEEKDAY(B$107,2)=6</formula>
    </cfRule>
  </conditionalFormatting>
  <conditionalFormatting sqref="E108:AF109">
    <cfRule type="expression" dxfId="1584" priority="87">
      <formula>WEEKDAY(E$107,2)=7</formula>
    </cfRule>
    <cfRule type="expression" dxfId="1583" priority="89">
      <formula>WEEKDAY(E$107,2)=6</formula>
    </cfRule>
  </conditionalFormatting>
  <conditionalFormatting sqref="B116:AE117 B120:AE120">
    <cfRule type="expression" dxfId="1582" priority="81">
      <formula>WEEKDAY(B$115,2)=7</formula>
    </cfRule>
    <cfRule type="expression" dxfId="1581" priority="86">
      <formula>WEEKDAY(B$115,2)=6</formula>
    </cfRule>
  </conditionalFormatting>
  <conditionalFormatting sqref="B124:Y125 B128:Y128 AB128:AF128">
    <cfRule type="expression" dxfId="1580" priority="52">
      <formula>WEEKDAY(B$123,2)=6</formula>
    </cfRule>
    <cfRule type="expression" dxfId="1579" priority="80">
      <formula>WEEKDAY(B$123,2)=7</formula>
    </cfRule>
  </conditionalFormatting>
  <conditionalFormatting sqref="AB124:AF125">
    <cfRule type="expression" dxfId="1578" priority="28">
      <formula>WEEKDAY(AB$123,2)=6</formula>
    </cfRule>
    <cfRule type="expression" dxfId="1577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576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177EE47-306F-45AC-B168-48B6B9C5F163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6A3A06AB-9FFE-4515-8BA0-56BEAA6A96FD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14F5CD3D-FB17-4765-8523-BD92523DAF0F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2EF386F0-32AE-4878-9BA9-C5EFE7E4C3AE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3C93FB38-37F4-42B5-950E-2ADA3007A6E9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FBEB1D3B-0CD4-43EB-96EE-3327996E1BB0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7EEE4717-B940-4A4A-B1EA-1E26F4017327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4E8C056D-398C-4D02-ABE2-5A79518B3958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11995AFD-0892-47E7-B1F9-CA04BCF8B306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A2BAA3F8-4941-414B-9CF6-1A1792D7FB4E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E6B34E37-DC4C-4BA7-BE91-D50CA1F3E120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8F3AB8FD-93F0-476A-AC96-15FAEDF080E2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CBDA4B9A-0588-4768-89F7-9C15881A1090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818A627D-0072-4AFA-AB3F-8B0F9B318F76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150B2846-F027-4602-A3BA-18A500427FD0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4F0BF351-2038-4FFD-8DAC-178B0E4ECE49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A5C45241-633A-49C7-A1E0-1B5EC8C2B6E4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AC512503-FB31-44E7-BFF3-1A3AD5F2CF66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B271E552-DF4E-4F3F-BAD6-24D4E0C630C6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3B57B751-7B40-4C37-A684-CBCBB1B5BCF8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B9A577FF-CF19-4A7C-8AF8-8D2504D550AB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1CC586B7-C8D6-4D78-BA60-D15010085EF7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7BECC0D4-172D-41C0-B4FC-6005267CACE8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15E18319-254F-4DBD-AB75-C135DABCEDE8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30DFA9B5-BC37-4619-B37E-DDDC0C87FC7C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08AF3804-FA81-4291-B42E-0272F23643EA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77197353-78C6-4095-8E90-AEBEE7E63F34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7B61C973-C97A-4095-8029-32CEC1784728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D3913E17-1620-4538-8A9B-5CD1FEA2ADA0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AF0F4EAB-0DA0-4650-8E1C-D9123FFBA96C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7B2F7795-09E8-4FE8-8D27-CDBCA4BECF81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13412A94-9724-4C41-A2EF-B3226D2D23EA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D389460C-38D4-44E7-8432-F5E72BB7D1D1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8FEB8DFE-42C5-4341-99F4-5389B7E76EA5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ABE28D62-D812-411B-BCC3-AD65C09D042A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001FE7E1-BCB3-4022-8026-224EFB9ABF34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33AF8AD4-960B-4F88-B146-EA61A7D89424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0DFDF5BD-3A03-4A0C-AFE9-70D1C8BE784A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41886359-E523-49A1-B0A6-E6565DEB207D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422AD010-D0D0-4FB5-94B7-66E2C02F5FC5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f</v>
      </c>
      <c r="T6" s="8" t="s">
        <v>51</v>
      </c>
    </row>
    <row r="8" spans="1:27" x14ac:dyDescent="0.2">
      <c r="A8" s="70" t="s">
        <v>69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6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6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1535" priority="71" stopIfTrue="1" operator="greaterThan">
      <formula>10</formula>
    </cfRule>
    <cfRule type="cellIs" dxfId="1534" priority="72" stopIfTrue="1" operator="greaterThan">
      <formula>10</formula>
    </cfRule>
  </conditionalFormatting>
  <conditionalFormatting sqref="B46:AD46">
    <cfRule type="cellIs" dxfId="1533" priority="26" stopIfTrue="1" operator="greaterThan">
      <formula>10</formula>
    </cfRule>
    <cfRule type="cellIs" dxfId="1532" priority="39" stopIfTrue="1" operator="greaterThan">
      <formula>10</formula>
    </cfRule>
  </conditionalFormatting>
  <conditionalFormatting sqref="B54:AF54">
    <cfRule type="cellIs" dxfId="1531" priority="43" stopIfTrue="1" operator="greaterThan">
      <formula>10</formula>
    </cfRule>
    <cfRule type="cellIs" dxfId="1530" priority="44" stopIfTrue="1" operator="greaterThan">
      <formula>10</formula>
    </cfRule>
  </conditionalFormatting>
  <conditionalFormatting sqref="B62:AE62">
    <cfRule type="cellIs" dxfId="1529" priority="42" stopIfTrue="1" operator="greaterThan">
      <formula>10</formula>
    </cfRule>
    <cfRule type="cellIs" dxfId="1528" priority="45" stopIfTrue="1" operator="greaterThan">
      <formula>10</formula>
    </cfRule>
  </conditionalFormatting>
  <conditionalFormatting sqref="B70:AF70">
    <cfRule type="cellIs" dxfId="1527" priority="36" stopIfTrue="1" operator="greaterThan">
      <formula>10</formula>
    </cfRule>
    <cfRule type="cellIs" dxfId="1526" priority="41" stopIfTrue="1" operator="greaterThan">
      <formula>10</formula>
    </cfRule>
  </conditionalFormatting>
  <conditionalFormatting sqref="B78:AE78">
    <cfRule type="cellIs" dxfId="1525" priority="35" stopIfTrue="1" operator="greaterThan">
      <formula>10</formula>
    </cfRule>
    <cfRule type="cellIs" dxfId="1524" priority="40" stopIfTrue="1" operator="greaterThan">
      <formula>10</formula>
    </cfRule>
  </conditionalFormatting>
  <conditionalFormatting sqref="C86:AF86">
    <cfRule type="cellIs" dxfId="1523" priority="50" stopIfTrue="1" operator="greaterThan">
      <formula>10</formula>
    </cfRule>
    <cfRule type="cellIs" dxfId="1522" priority="51" stopIfTrue="1" operator="greaterThan">
      <formula>10</formula>
    </cfRule>
  </conditionalFormatting>
  <conditionalFormatting sqref="B94:AF94">
    <cfRule type="cellIs" dxfId="1521" priority="33" stopIfTrue="1" operator="greaterThan">
      <formula>10</formula>
    </cfRule>
    <cfRule type="cellIs" dxfId="1520" priority="59" stopIfTrue="1" operator="greaterThan">
      <formula>10</formula>
    </cfRule>
  </conditionalFormatting>
  <conditionalFormatting sqref="B102:AE102">
    <cfRule type="cellIs" dxfId="1519" priority="19" stopIfTrue="1" operator="greaterThan">
      <formula>10</formula>
    </cfRule>
    <cfRule type="cellIs" dxfId="1518" priority="32" stopIfTrue="1" operator="greaterThan">
      <formula>10</formula>
    </cfRule>
  </conditionalFormatting>
  <conditionalFormatting sqref="B110:AF110">
    <cfRule type="cellIs" dxfId="1517" priority="17" stopIfTrue="1" operator="greaterThan">
      <formula>10</formula>
    </cfRule>
    <cfRule type="cellIs" dxfId="1516" priority="18" stopIfTrue="1" operator="greaterThan">
      <formula>10</formula>
    </cfRule>
  </conditionalFormatting>
  <conditionalFormatting sqref="B118:AF118">
    <cfRule type="cellIs" dxfId="1515" priority="16" stopIfTrue="1" operator="greaterThan">
      <formula>10</formula>
    </cfRule>
    <cfRule type="cellIs" dxfId="1514" priority="29" stopIfTrue="1" operator="greaterThan">
      <formula>10</formula>
    </cfRule>
  </conditionalFormatting>
  <conditionalFormatting sqref="B126:AF126">
    <cfRule type="cellIs" dxfId="1513" priority="14" stopIfTrue="1" operator="greaterThan">
      <formula>10</formula>
    </cfRule>
    <cfRule type="cellIs" dxfId="1512" priority="15" stopIfTrue="1" operator="greaterThan">
      <formula>10</formula>
    </cfRule>
  </conditionalFormatting>
  <conditionalFormatting sqref="B86">
    <cfRule type="cellIs" dxfId="1511" priority="21" stopIfTrue="1" operator="greaterThan">
      <formula>10</formula>
    </cfRule>
    <cfRule type="cellIs" dxfId="1510" priority="34" stopIfTrue="1" operator="greaterThan">
      <formula>10</formula>
    </cfRule>
  </conditionalFormatting>
  <conditionalFormatting sqref="C36:AF37 C40:AF40">
    <cfRule type="expression" dxfId="1509" priority="74">
      <formula>WEEKDAY(C$35,2)=6</formula>
    </cfRule>
    <cfRule type="expression" dxfId="1508" priority="75">
      <formula>WEEKDAY(C$35,2)=7</formula>
    </cfRule>
  </conditionalFormatting>
  <conditionalFormatting sqref="B11:Y11">
    <cfRule type="expression" dxfId="1507" priority="48">
      <formula>IF(B$12&gt;0,$B$18*52/12*(1-B$12)&lt;B$11,)</formula>
    </cfRule>
  </conditionalFormatting>
  <conditionalFormatting sqref="B60:AE61 B64:AE64">
    <cfRule type="expression" dxfId="1506" priority="66">
      <formula>WEEKDAY(B$59,2)=7</formula>
    </cfRule>
    <cfRule type="expression" dxfId="1505" priority="67">
      <formula>WEEKDAY(B$59,2)=6</formula>
    </cfRule>
  </conditionalFormatting>
  <conditionalFormatting sqref="B44:AD45 B48:AD48">
    <cfRule type="expression" dxfId="1504" priority="68">
      <formula>WEEKDAY(B$43,2)=7</formula>
    </cfRule>
    <cfRule type="expression" dxfId="1503" priority="70">
      <formula>WEEKDAY(B$43,2)=6</formula>
    </cfRule>
  </conditionalFormatting>
  <conditionalFormatting sqref="B52:AF53 B56:AF56">
    <cfRule type="expression" dxfId="1502" priority="73">
      <formula>WEEKDAY(B$51,2)=7</formula>
    </cfRule>
    <cfRule type="expression" dxfId="1501" priority="96">
      <formula>WEEKDAY(B$51,2)=6</formula>
    </cfRule>
  </conditionalFormatting>
  <conditionalFormatting sqref="C68:AF69 C72:AF72">
    <cfRule type="expression" dxfId="1500" priority="63">
      <formula>WEEKDAY(C$67,2)=7</formula>
    </cfRule>
    <cfRule type="expression" dxfId="1499" priority="64">
      <formula>WEEKDAY(C$67,2)=6</formula>
    </cfRule>
  </conditionalFormatting>
  <conditionalFormatting sqref="B76:AE77 B80:AE80">
    <cfRule type="expression" dxfId="1498" priority="94">
      <formula>WEEKDAY(B$75,2)=7</formula>
    </cfRule>
    <cfRule type="expression" dxfId="1497" priority="95">
      <formula>WEEKDAY(B$75,2)=6</formula>
    </cfRule>
  </conditionalFormatting>
  <conditionalFormatting sqref="B84:AF85 B88:AF88">
    <cfRule type="expression" dxfId="1496" priority="62">
      <formula>WEEKDAY(B$83,2)=7</formula>
    </cfRule>
    <cfRule type="expression" dxfId="1495" priority="65">
      <formula>WEEKDAY(B$83,2)=6</formula>
    </cfRule>
  </conditionalFormatting>
  <conditionalFormatting sqref="B92:AF93 B96:AF96">
    <cfRule type="expression" dxfId="1494" priority="92">
      <formula>WEEKDAY(B$91,2)=6</formula>
    </cfRule>
    <cfRule type="expression" dxfId="1493" priority="93">
      <formula>WEEKDAY(B$91,2)=7</formula>
    </cfRule>
  </conditionalFormatting>
  <conditionalFormatting sqref="B100:AE101 B104:AE104">
    <cfRule type="expression" dxfId="1492" priority="61">
      <formula>WEEKDAY(B$99,2)=7</formula>
    </cfRule>
    <cfRule type="expression" dxfId="1491" priority="91">
      <formula>WEEKDAY(B$99,2)=6</formula>
    </cfRule>
  </conditionalFormatting>
  <conditionalFormatting sqref="B108:C109 B112:C112 E112:AF112">
    <cfRule type="expression" dxfId="1490" priority="88">
      <formula>WEEKDAY(B$107,2)=7</formula>
    </cfRule>
    <cfRule type="expression" dxfId="1489" priority="90">
      <formula>WEEKDAY(B$107,2)=6</formula>
    </cfRule>
  </conditionalFormatting>
  <conditionalFormatting sqref="E108:AF109">
    <cfRule type="expression" dxfId="1488" priority="87">
      <formula>WEEKDAY(E$107,2)=7</formula>
    </cfRule>
    <cfRule type="expression" dxfId="1487" priority="89">
      <formula>WEEKDAY(E$107,2)=6</formula>
    </cfRule>
  </conditionalFormatting>
  <conditionalFormatting sqref="B116:AE117 B120:AE120">
    <cfRule type="expression" dxfId="1486" priority="81">
      <formula>WEEKDAY(B$115,2)=7</formula>
    </cfRule>
    <cfRule type="expression" dxfId="1485" priority="86">
      <formula>WEEKDAY(B$115,2)=6</formula>
    </cfRule>
  </conditionalFormatting>
  <conditionalFormatting sqref="B124:Y125 B128:Y128 AB128:AF128">
    <cfRule type="expression" dxfId="1484" priority="52">
      <formula>WEEKDAY(B$123,2)=6</formula>
    </cfRule>
    <cfRule type="expression" dxfId="1483" priority="80">
      <formula>WEEKDAY(B$123,2)=7</formula>
    </cfRule>
  </conditionalFormatting>
  <conditionalFormatting sqref="AB124:AF125">
    <cfRule type="expression" dxfId="1482" priority="28">
      <formula>WEEKDAY(AB$123,2)=6</formula>
    </cfRule>
    <cfRule type="expression" dxfId="1481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480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FB54B19-15F6-496D-BC90-6F60F9D71D93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607D2228-C047-44CF-8E3C-3F5EABF00F39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F6ABE19E-0926-451D-9C8E-5F6F9BEADA6F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72E909BA-B9CB-4422-A7BD-BFE72EB9B783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6DEF96E1-B4A6-4EB4-9139-21C8F349BB44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2E6E62A7-F28A-4D99-BFF8-C1FE69338513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E1A13622-B8FB-449A-B587-238C097E5A6B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5A737585-4104-4334-8329-5A70350E9518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3E2A55F9-5F55-4127-8CCE-6F390ADAF0C7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8AED5693-F628-42BA-94FA-08762BF88B46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BFBB440A-4292-49A8-AA02-91331C0814C3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F25534E8-BB40-429F-B27C-5FFE7BFC6D9E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C5BCD2DE-8F1D-4BE4-9C14-C7F5909FD8AC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D488CA07-EAD4-4C80-B3AC-15ADC2717741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AD50AFF0-86DA-49C3-A576-D3700B1D40BF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8ECD6344-E9A2-443A-89C9-2C2FCF219D94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97CD07E7-DFBC-42FC-896F-FAEE8E0D792C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C0F9154F-EC22-4AD4-9987-BDC3CE47B1B2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14293DE2-A28A-4443-800B-7E7BA60E2E69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9456DD60-882C-40A6-BA93-2D266D3B2FAA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2253A096-BEFF-4045-9123-5E4475FBA8F1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5A30DFA3-FFA0-4F8A-A4ED-544F25B274C9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6DAE394E-8B82-43B7-83A9-00D12968A35B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9C648410-0CC4-4B2D-912F-28A0CD18357F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E1759597-797C-4110-B761-F611F5FAD3A2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E568F052-E19F-4445-A9C7-B6363F57210A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02943B81-EDB3-4A05-8CB9-C35AF3461C63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3E5FCABC-9C7B-4F5B-9EF4-DBCF5B9E6F3D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3E6843EE-C537-4307-9D7C-CB149D828AFE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DB274840-C551-4E22-9ED7-BD7F652337BE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F06D2062-4733-4C84-844E-E45BE4450AC6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EA8B5D41-407D-4077-8967-6941B70F0CD5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68387722-0BC4-4C8B-B21D-360DFF209B7A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EB4C44DD-84BC-4214-AFAA-6E92F5425C48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65E5303C-FE19-4201-A8F0-841318C73CBF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E7B9D1D2-5C65-4D13-9318-46A528F38ED8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53E465AF-4E26-4E9B-879A-256FDD5EC2D7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8615081A-E464-4EA9-A665-6A9D759FE5B8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5255D69C-EC4E-4898-A9FF-B46EA99F64AC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C2381BB4-1B33-4601-BCC7-521B6BBD47F5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AG132"/>
  <sheetViews>
    <sheetView zoomScaleNormal="100" workbookViewId="0">
      <selection activeCell="B23" sqref="B23:C23"/>
    </sheetView>
  </sheetViews>
  <sheetFormatPr baseColWidth="10" defaultRowHeight="12.75" x14ac:dyDescent="0.2"/>
  <cols>
    <col min="1" max="1" width="34.85546875" customWidth="1"/>
    <col min="2" max="2" width="5.5703125" customWidth="1"/>
    <col min="3" max="13" width="5.5703125" bestFit="1" customWidth="1"/>
    <col min="14" max="25" width="5.5703125" customWidth="1"/>
    <col min="26" max="27" width="5.85546875" customWidth="1"/>
    <col min="28" max="32" width="5.5703125" customWidth="1"/>
  </cols>
  <sheetData>
    <row r="1" spans="1:27" x14ac:dyDescent="0.2">
      <c r="A1" s="122" t="s">
        <v>54</v>
      </c>
      <c r="B1" s="122"/>
      <c r="C1" s="122"/>
      <c r="D1" s="122"/>
      <c r="E1" s="123"/>
    </row>
    <row r="3" spans="1:27" x14ac:dyDescent="0.2">
      <c r="A3" s="43" t="s">
        <v>53</v>
      </c>
      <c r="B3" s="125">
        <f>'Mitarbeiter a'!B3:V3</f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6" spans="1:27" x14ac:dyDescent="0.2">
      <c r="A6" s="2" t="s">
        <v>16</v>
      </c>
      <c r="B6" s="124">
        <f>'Mitarbeiter a'!B6:C6</f>
        <v>0</v>
      </c>
      <c r="C6" s="124"/>
      <c r="H6" s="128" t="s">
        <v>24</v>
      </c>
      <c r="I6" s="128"/>
      <c r="J6" s="128"/>
      <c r="K6" s="128"/>
      <c r="L6" s="128"/>
      <c r="M6" s="128"/>
      <c r="N6" s="128"/>
      <c r="O6" s="128"/>
      <c r="P6" s="8" t="str">
        <f>A8</f>
        <v>Mitarbeiter g</v>
      </c>
      <c r="T6" s="8" t="s">
        <v>51</v>
      </c>
    </row>
    <row r="8" spans="1:27" x14ac:dyDescent="0.2">
      <c r="A8" s="70" t="s">
        <v>70</v>
      </c>
      <c r="B8" s="118" t="s">
        <v>0</v>
      </c>
      <c r="C8" s="119"/>
      <c r="D8" s="118" t="s">
        <v>1</v>
      </c>
      <c r="E8" s="119"/>
      <c r="F8" s="118" t="s">
        <v>2</v>
      </c>
      <c r="G8" s="119"/>
      <c r="H8" s="118" t="s">
        <v>3</v>
      </c>
      <c r="I8" s="119"/>
      <c r="J8" s="118" t="s">
        <v>4</v>
      </c>
      <c r="K8" s="119"/>
      <c r="L8" s="118" t="s">
        <v>5</v>
      </c>
      <c r="M8" s="119"/>
      <c r="N8" s="118" t="s">
        <v>6</v>
      </c>
      <c r="O8" s="119"/>
      <c r="P8" s="118" t="s">
        <v>7</v>
      </c>
      <c r="Q8" s="119"/>
      <c r="R8" s="118" t="s">
        <v>8</v>
      </c>
      <c r="S8" s="119"/>
      <c r="T8" s="118" t="s">
        <v>9</v>
      </c>
      <c r="U8" s="119"/>
      <c r="V8" s="118" t="s">
        <v>10</v>
      </c>
      <c r="W8" s="119"/>
      <c r="X8" s="118" t="s">
        <v>11</v>
      </c>
      <c r="Y8" s="119"/>
      <c r="Z8" s="129" t="s">
        <v>55</v>
      </c>
      <c r="AA8" s="130"/>
    </row>
    <row r="9" spans="1:27" ht="14.25" x14ac:dyDescent="0.2">
      <c r="A9" s="2" t="s">
        <v>52</v>
      </c>
      <c r="B9" s="120">
        <f>$AG36</f>
        <v>0</v>
      </c>
      <c r="C9" s="121"/>
      <c r="D9" s="120">
        <f>$AG44</f>
        <v>0</v>
      </c>
      <c r="E9" s="121"/>
      <c r="F9" s="120">
        <f>$AG52</f>
        <v>0</v>
      </c>
      <c r="G9" s="121"/>
      <c r="H9" s="120">
        <f>$AG60</f>
        <v>0</v>
      </c>
      <c r="I9" s="121"/>
      <c r="J9" s="120">
        <f>$AG68</f>
        <v>0</v>
      </c>
      <c r="K9" s="121"/>
      <c r="L9" s="120">
        <f>$AG76</f>
        <v>0</v>
      </c>
      <c r="M9" s="121"/>
      <c r="N9" s="120">
        <f>$AG84</f>
        <v>0</v>
      </c>
      <c r="O9" s="121"/>
      <c r="P9" s="120">
        <f>$AG92</f>
        <v>0</v>
      </c>
      <c r="Q9" s="121"/>
      <c r="R9" s="120">
        <f>$AG100</f>
        <v>0</v>
      </c>
      <c r="S9" s="121"/>
      <c r="T9" s="120">
        <f>$AG108</f>
        <v>0</v>
      </c>
      <c r="U9" s="121"/>
      <c r="V9" s="120">
        <f>$AG116</f>
        <v>0</v>
      </c>
      <c r="W9" s="121"/>
      <c r="X9" s="120">
        <f>$AG124</f>
        <v>0</v>
      </c>
      <c r="Y9" s="121"/>
      <c r="Z9" s="131">
        <f>SUM(B9:X9)</f>
        <v>0</v>
      </c>
      <c r="AA9" s="131"/>
    </row>
    <row r="10" spans="1:27" ht="14.25" x14ac:dyDescent="0.2">
      <c r="A10" s="2" t="s">
        <v>49</v>
      </c>
      <c r="B10" s="120">
        <f>$AG37</f>
        <v>0</v>
      </c>
      <c r="C10" s="121"/>
      <c r="D10" s="120">
        <f>$AG45</f>
        <v>0</v>
      </c>
      <c r="E10" s="121"/>
      <c r="F10" s="120">
        <f>$AG53</f>
        <v>0</v>
      </c>
      <c r="G10" s="121"/>
      <c r="H10" s="120">
        <f>$AG61</f>
        <v>0</v>
      </c>
      <c r="I10" s="121"/>
      <c r="J10" s="120">
        <f>$AG69</f>
        <v>0</v>
      </c>
      <c r="K10" s="121"/>
      <c r="L10" s="120">
        <f>$AG77</f>
        <v>0</v>
      </c>
      <c r="M10" s="121"/>
      <c r="N10" s="120">
        <f>$AG85</f>
        <v>0</v>
      </c>
      <c r="O10" s="121"/>
      <c r="P10" s="120">
        <f>$AG93</f>
        <v>0</v>
      </c>
      <c r="Q10" s="121"/>
      <c r="R10" s="120">
        <f>$AG101</f>
        <v>0</v>
      </c>
      <c r="S10" s="121"/>
      <c r="T10" s="120">
        <f>$AG109</f>
        <v>0</v>
      </c>
      <c r="U10" s="121"/>
      <c r="V10" s="120">
        <f>$AG117</f>
        <v>0</v>
      </c>
      <c r="W10" s="121"/>
      <c r="X10" s="120">
        <f>$AG125</f>
        <v>0</v>
      </c>
      <c r="Y10" s="121"/>
      <c r="Z10" s="131">
        <f>SUM(B10:X10)</f>
        <v>0</v>
      </c>
      <c r="AA10" s="131"/>
    </row>
    <row r="11" spans="1:27" x14ac:dyDescent="0.2">
      <c r="A11" s="24" t="s">
        <v>58</v>
      </c>
      <c r="B11" s="133">
        <f>SUM(B9:B10)</f>
        <v>0</v>
      </c>
      <c r="C11" s="134"/>
      <c r="D11" s="133">
        <f>SUM(D9:D10)</f>
        <v>0</v>
      </c>
      <c r="E11" s="134"/>
      <c r="F11" s="133">
        <f>SUM(F9:F10)</f>
        <v>0</v>
      </c>
      <c r="G11" s="134"/>
      <c r="H11" s="133">
        <f>SUM(H9:H10)</f>
        <v>0</v>
      </c>
      <c r="I11" s="134"/>
      <c r="J11" s="133">
        <f>SUM(J9:J10)</f>
        <v>0</v>
      </c>
      <c r="K11" s="134"/>
      <c r="L11" s="133">
        <f>SUM(L9:L10)</f>
        <v>0</v>
      </c>
      <c r="M11" s="134"/>
      <c r="N11" s="133">
        <f>SUM(N9:N10)</f>
        <v>0</v>
      </c>
      <c r="O11" s="134"/>
      <c r="P11" s="133">
        <f>SUM(P9:P10)</f>
        <v>0</v>
      </c>
      <c r="Q11" s="134"/>
      <c r="R11" s="133">
        <f>SUM(R9:R10)</f>
        <v>0</v>
      </c>
      <c r="S11" s="134"/>
      <c r="T11" s="133">
        <f>SUM(T9:T10)</f>
        <v>0</v>
      </c>
      <c r="U11" s="134"/>
      <c r="V11" s="133">
        <f>SUM(V9:V10)</f>
        <v>0</v>
      </c>
      <c r="W11" s="134"/>
      <c r="X11" s="133">
        <f>SUM(X9:X10)</f>
        <v>0</v>
      </c>
      <c r="Y11" s="134"/>
      <c r="Z11" s="131">
        <f>SUM(Z9:Z10)</f>
        <v>0</v>
      </c>
      <c r="AA11" s="131"/>
    </row>
    <row r="12" spans="1:27" ht="14.25" x14ac:dyDescent="0.2">
      <c r="A12" s="62" t="s">
        <v>138</v>
      </c>
      <c r="B12" s="150">
        <v>0</v>
      </c>
      <c r="C12" s="150"/>
      <c r="D12" s="150">
        <v>0</v>
      </c>
      <c r="E12" s="150"/>
      <c r="F12" s="150">
        <v>0</v>
      </c>
      <c r="G12" s="150"/>
      <c r="H12" s="150">
        <v>0</v>
      </c>
      <c r="I12" s="150"/>
      <c r="J12" s="150">
        <v>0</v>
      </c>
      <c r="K12" s="150"/>
      <c r="L12" s="150">
        <v>0</v>
      </c>
      <c r="M12" s="150"/>
      <c r="N12" s="150">
        <v>0</v>
      </c>
      <c r="O12" s="150"/>
      <c r="P12" s="150">
        <v>0</v>
      </c>
      <c r="Q12" s="150"/>
      <c r="R12" s="150">
        <v>0</v>
      </c>
      <c r="S12" s="150"/>
      <c r="T12" s="150">
        <v>0</v>
      </c>
      <c r="U12" s="150"/>
      <c r="V12" s="150">
        <v>0</v>
      </c>
      <c r="W12" s="150"/>
      <c r="X12" s="150">
        <v>0</v>
      </c>
      <c r="Y12" s="150"/>
      <c r="Z12" s="132">
        <f>SUM(B12:Y12)/(COLUMNS(B12:Y12)/2)</f>
        <v>0</v>
      </c>
      <c r="AA12" s="132"/>
    </row>
    <row r="13" spans="1:27" x14ac:dyDescent="0.2">
      <c r="A13" s="99" t="s">
        <v>136</v>
      </c>
      <c r="B13" s="155">
        <f>$B$19/12</f>
        <v>0</v>
      </c>
      <c r="C13" s="155"/>
      <c r="D13" s="155">
        <f t="shared" ref="D13" si="0">$B$19/12</f>
        <v>0</v>
      </c>
      <c r="E13" s="155"/>
      <c r="F13" s="155">
        <f t="shared" ref="F13" si="1">$B$19/12</f>
        <v>0</v>
      </c>
      <c r="G13" s="155"/>
      <c r="H13" s="155">
        <f t="shared" ref="H13" si="2">$B$19/12</f>
        <v>0</v>
      </c>
      <c r="I13" s="155"/>
      <c r="J13" s="155">
        <f t="shared" ref="J13" si="3">$B$19/12</f>
        <v>0</v>
      </c>
      <c r="K13" s="155"/>
      <c r="L13" s="155">
        <f t="shared" ref="L13" si="4">$B$19/12</f>
        <v>0</v>
      </c>
      <c r="M13" s="155"/>
      <c r="N13" s="155">
        <f t="shared" ref="N13" si="5">$B$19/12</f>
        <v>0</v>
      </c>
      <c r="O13" s="155"/>
      <c r="P13" s="155">
        <f t="shared" ref="P13" si="6">$B$19/12</f>
        <v>0</v>
      </c>
      <c r="Q13" s="155"/>
      <c r="R13" s="155">
        <f t="shared" ref="R13" si="7">$B$19/12</f>
        <v>0</v>
      </c>
      <c r="S13" s="155"/>
      <c r="T13" s="155">
        <f t="shared" ref="T13" si="8">$B$19/12</f>
        <v>0</v>
      </c>
      <c r="U13" s="155"/>
      <c r="V13" s="155">
        <f t="shared" ref="V13" si="9">$B$19/12</f>
        <v>0</v>
      </c>
      <c r="W13" s="155"/>
      <c r="X13" s="155">
        <f t="shared" ref="X13" si="10">$B$19/12</f>
        <v>0</v>
      </c>
      <c r="Y13" s="155"/>
      <c r="Z13" s="156">
        <f>SUM(B13:Y13)</f>
        <v>0</v>
      </c>
      <c r="AA13" s="157"/>
    </row>
    <row r="14" spans="1:27" x14ac:dyDescent="0.2">
      <c r="A14" s="99" t="s">
        <v>137</v>
      </c>
      <c r="B14" s="155">
        <f>B13*(1-B12)</f>
        <v>0</v>
      </c>
      <c r="C14" s="155"/>
      <c r="D14" s="155">
        <f t="shared" ref="D14" si="11">D13*(1-D12)</f>
        <v>0</v>
      </c>
      <c r="E14" s="155"/>
      <c r="F14" s="155">
        <f t="shared" ref="F14" si="12">F13*(1-F12)</f>
        <v>0</v>
      </c>
      <c r="G14" s="155"/>
      <c r="H14" s="155">
        <f t="shared" ref="H14" si="13">H13*(1-H12)</f>
        <v>0</v>
      </c>
      <c r="I14" s="155"/>
      <c r="J14" s="155">
        <f t="shared" ref="J14" si="14">J13*(1-J12)</f>
        <v>0</v>
      </c>
      <c r="K14" s="155"/>
      <c r="L14" s="155">
        <f t="shared" ref="L14" si="15">L13*(1-L12)</f>
        <v>0</v>
      </c>
      <c r="M14" s="155"/>
      <c r="N14" s="155">
        <f t="shared" ref="N14" si="16">N13*(1-N12)</f>
        <v>0</v>
      </c>
      <c r="O14" s="155"/>
      <c r="P14" s="155">
        <f t="shared" ref="P14" si="17">P13*(1-P12)</f>
        <v>0</v>
      </c>
      <c r="Q14" s="155"/>
      <c r="R14" s="155">
        <f t="shared" ref="R14" si="18">R13*(1-R12)</f>
        <v>0</v>
      </c>
      <c r="S14" s="155"/>
      <c r="T14" s="155">
        <f t="shared" ref="T14" si="19">T13*(1-T12)</f>
        <v>0</v>
      </c>
      <c r="U14" s="155"/>
      <c r="V14" s="155">
        <f t="shared" ref="V14" si="20">V13*(1-V12)</f>
        <v>0</v>
      </c>
      <c r="W14" s="155"/>
      <c r="X14" s="155">
        <f t="shared" ref="X14" si="21">X13*(1-X12)</f>
        <v>0</v>
      </c>
      <c r="Y14" s="155"/>
      <c r="Z14" s="156">
        <f>SUM(B14:Y14)</f>
        <v>0</v>
      </c>
      <c r="AA14" s="157"/>
    </row>
    <row r="15" spans="1:27" x14ac:dyDescent="0.2">
      <c r="A15" s="25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61"/>
    </row>
    <row r="16" spans="1:27" ht="14.25" x14ac:dyDescent="0.2">
      <c r="A16" s="44" t="s">
        <v>61</v>
      </c>
      <c r="B16" s="120">
        <f>AG40</f>
        <v>0</v>
      </c>
      <c r="C16" s="121"/>
      <c r="D16" s="120">
        <f>$AG48</f>
        <v>0</v>
      </c>
      <c r="E16" s="121"/>
      <c r="F16" s="120">
        <f>$AG56</f>
        <v>0</v>
      </c>
      <c r="G16" s="121"/>
      <c r="H16" s="120">
        <f>$AG64</f>
        <v>0</v>
      </c>
      <c r="I16" s="121"/>
      <c r="J16" s="120">
        <f>$AG72</f>
        <v>0</v>
      </c>
      <c r="K16" s="121"/>
      <c r="L16" s="120">
        <f>$AG80</f>
        <v>0</v>
      </c>
      <c r="M16" s="121"/>
      <c r="N16" s="120">
        <f>$AG88</f>
        <v>0</v>
      </c>
      <c r="O16" s="121"/>
      <c r="P16" s="120">
        <f>$AG96</f>
        <v>0</v>
      </c>
      <c r="Q16" s="121"/>
      <c r="R16" s="120">
        <f>$AG104</f>
        <v>0</v>
      </c>
      <c r="S16" s="121"/>
      <c r="T16" s="120">
        <f>$AG112</f>
        <v>0</v>
      </c>
      <c r="U16" s="121"/>
      <c r="V16" s="120">
        <f>$AG120</f>
        <v>0</v>
      </c>
      <c r="W16" s="121"/>
      <c r="X16" s="120">
        <f>$AG128</f>
        <v>0</v>
      </c>
      <c r="Y16" s="121"/>
      <c r="Z16" s="131">
        <f>SUM(B16:X16)</f>
        <v>0</v>
      </c>
      <c r="AA16" s="131"/>
    </row>
    <row r="17" spans="1:27" ht="13.5" thickBot="1" x14ac:dyDescent="0.25">
      <c r="B17" s="7"/>
      <c r="C17" s="2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/>
      <c r="AA17" s="26"/>
    </row>
    <row r="18" spans="1:27" x14ac:dyDescent="0.2">
      <c r="A18" s="3" t="s">
        <v>12</v>
      </c>
      <c r="B18" s="153"/>
      <c r="C18" s="154"/>
      <c r="D18" s="7"/>
      <c r="E18" s="98" t="s">
        <v>134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1">
        <f>Z16+Z11</f>
        <v>0</v>
      </c>
      <c r="AA18" s="131"/>
    </row>
    <row r="19" spans="1:27" ht="14.25" x14ac:dyDescent="0.2">
      <c r="A19" s="78" t="s">
        <v>108</v>
      </c>
      <c r="B19" s="137">
        <f>B18*52</f>
        <v>0</v>
      </c>
      <c r="C19" s="138"/>
      <c r="D19" s="76"/>
      <c r="E19" s="158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76"/>
      <c r="Z19" s="79"/>
      <c r="AA19" s="79"/>
    </row>
    <row r="20" spans="1:27" ht="14.25" x14ac:dyDescent="0.2">
      <c r="A20" s="75" t="s">
        <v>107</v>
      </c>
      <c r="B20" s="135">
        <f>IF(Z12&gt;0,B18*52*(1-Z12),B18*52)</f>
        <v>0</v>
      </c>
      <c r="C20" s="13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</row>
    <row r="21" spans="1:27" ht="14.25" x14ac:dyDescent="0.2">
      <c r="A21" s="41" t="s">
        <v>57</v>
      </c>
      <c r="B21" s="151"/>
      <c r="C21" s="152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4"/>
    </row>
    <row r="22" spans="1:27" x14ac:dyDescent="0.2">
      <c r="A22" s="4" t="s">
        <v>13</v>
      </c>
      <c r="B22" s="135">
        <f>IF(B20&gt;0,ROUND(B21/IF(Z11&gt;B20,Z11,B20),2),0)</f>
        <v>0</v>
      </c>
      <c r="C22" s="136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7" ht="13.5" thickBot="1" x14ac:dyDescent="0.25">
      <c r="A23" s="5" t="s">
        <v>14</v>
      </c>
      <c r="B23" s="148">
        <f>MIN(ROUND(B22*Z9,2),B21)</f>
        <v>0</v>
      </c>
      <c r="C23" s="149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7" x14ac:dyDescent="0.2">
      <c r="A24" s="39"/>
      <c r="B24" s="40"/>
      <c r="C24" s="40"/>
    </row>
    <row r="25" spans="1:27" ht="14.25" x14ac:dyDescent="0.2">
      <c r="A25" s="45" t="s">
        <v>64</v>
      </c>
    </row>
    <row r="26" spans="1:27" ht="14.25" x14ac:dyDescent="0.2">
      <c r="A26" s="45" t="s">
        <v>62</v>
      </c>
    </row>
    <row r="27" spans="1:27" ht="14.25" x14ac:dyDescent="0.2">
      <c r="A27" s="45" t="s">
        <v>63</v>
      </c>
    </row>
    <row r="28" spans="1:27" ht="14.25" x14ac:dyDescent="0.2">
      <c r="A28" s="46" t="s">
        <v>111</v>
      </c>
    </row>
    <row r="29" spans="1:27" ht="14.25" x14ac:dyDescent="0.2">
      <c r="A29" s="46" t="s">
        <v>106</v>
      </c>
    </row>
    <row r="30" spans="1:27" ht="14.25" x14ac:dyDescent="0.2">
      <c r="A30" s="46" t="s">
        <v>110</v>
      </c>
    </row>
    <row r="31" spans="1:27" ht="14.25" x14ac:dyDescent="0.2">
      <c r="A31" s="46" t="s">
        <v>109</v>
      </c>
    </row>
    <row r="32" spans="1:27" ht="14.25" x14ac:dyDescent="0.2">
      <c r="A32" s="46"/>
    </row>
    <row r="33" spans="1:33" x14ac:dyDescent="0.2">
      <c r="H33" s="8" t="s">
        <v>105</v>
      </c>
      <c r="T33" s="8">
        <f>Übersicht!D1</f>
        <v>2020</v>
      </c>
    </row>
    <row r="35" spans="1:33" x14ac:dyDescent="0.2">
      <c r="A35" s="23" t="s">
        <v>0</v>
      </c>
      <c r="B35" s="68">
        <f>42005+Übersicht!D54</f>
        <v>43831</v>
      </c>
      <c r="C35" s="68">
        <f>B35+1</f>
        <v>43832</v>
      </c>
      <c r="D35" s="68">
        <f t="shared" ref="D35:AF35" si="22">C35+1</f>
        <v>43833</v>
      </c>
      <c r="E35" s="68">
        <f t="shared" si="22"/>
        <v>43834</v>
      </c>
      <c r="F35" s="68">
        <f t="shared" si="22"/>
        <v>43835</v>
      </c>
      <c r="G35" s="68">
        <f t="shared" si="22"/>
        <v>43836</v>
      </c>
      <c r="H35" s="68">
        <f t="shared" si="22"/>
        <v>43837</v>
      </c>
      <c r="I35" s="68">
        <f t="shared" si="22"/>
        <v>43838</v>
      </c>
      <c r="J35" s="68">
        <f t="shared" si="22"/>
        <v>43839</v>
      </c>
      <c r="K35" s="68">
        <f t="shared" si="22"/>
        <v>43840</v>
      </c>
      <c r="L35" s="68">
        <f t="shared" si="22"/>
        <v>43841</v>
      </c>
      <c r="M35" s="68">
        <f t="shared" si="22"/>
        <v>43842</v>
      </c>
      <c r="N35" s="68">
        <f t="shared" si="22"/>
        <v>43843</v>
      </c>
      <c r="O35" s="68">
        <f t="shared" si="22"/>
        <v>43844</v>
      </c>
      <c r="P35" s="68">
        <f t="shared" si="22"/>
        <v>43845</v>
      </c>
      <c r="Q35" s="68">
        <f t="shared" si="22"/>
        <v>43846</v>
      </c>
      <c r="R35" s="68">
        <f t="shared" si="22"/>
        <v>43847</v>
      </c>
      <c r="S35" s="68">
        <f t="shared" si="22"/>
        <v>43848</v>
      </c>
      <c r="T35" s="68">
        <f t="shared" si="22"/>
        <v>43849</v>
      </c>
      <c r="U35" s="68">
        <f t="shared" si="22"/>
        <v>43850</v>
      </c>
      <c r="V35" s="68">
        <f t="shared" si="22"/>
        <v>43851</v>
      </c>
      <c r="W35" s="68">
        <f t="shared" si="22"/>
        <v>43852</v>
      </c>
      <c r="X35" s="68">
        <f t="shared" si="22"/>
        <v>43853</v>
      </c>
      <c r="Y35" s="68">
        <f t="shared" si="22"/>
        <v>43854</v>
      </c>
      <c r="Z35" s="68">
        <f t="shared" si="22"/>
        <v>43855</v>
      </c>
      <c r="AA35" s="68">
        <f t="shared" si="22"/>
        <v>43856</v>
      </c>
      <c r="AB35" s="68">
        <f t="shared" si="22"/>
        <v>43857</v>
      </c>
      <c r="AC35" s="68">
        <f t="shared" si="22"/>
        <v>43858</v>
      </c>
      <c r="AD35" s="68">
        <f t="shared" si="22"/>
        <v>43859</v>
      </c>
      <c r="AE35" s="68">
        <f t="shared" si="22"/>
        <v>43860</v>
      </c>
      <c r="AF35" s="68">
        <f t="shared" si="22"/>
        <v>43861</v>
      </c>
      <c r="AG35" s="47" t="s">
        <v>56</v>
      </c>
    </row>
    <row r="36" spans="1:33" ht="14.25" x14ac:dyDescent="0.2">
      <c r="A36" s="44" t="s">
        <v>52</v>
      </c>
      <c r="B36" s="59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">
        <f>SUM(B36:AF36)</f>
        <v>0</v>
      </c>
    </row>
    <row r="37" spans="1:33" ht="14.25" x14ac:dyDescent="0.2">
      <c r="A37" s="44" t="s">
        <v>49</v>
      </c>
      <c r="B37" s="5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">
        <f>SUM(B37:AF37)</f>
        <v>0</v>
      </c>
    </row>
    <row r="38" spans="1:33" x14ac:dyDescent="0.2">
      <c r="A38" s="44" t="s">
        <v>59</v>
      </c>
      <c r="B38" s="6">
        <f>B36+B37</f>
        <v>0</v>
      </c>
      <c r="C38" s="6">
        <f t="shared" ref="C38:AF38" si="23">C36+C37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>
        <f t="shared" si="23"/>
        <v>0</v>
      </c>
      <c r="N38" s="6">
        <f t="shared" si="23"/>
        <v>0</v>
      </c>
      <c r="O38" s="6">
        <f t="shared" si="23"/>
        <v>0</v>
      </c>
      <c r="P38" s="6">
        <f t="shared" si="23"/>
        <v>0</v>
      </c>
      <c r="Q38" s="6">
        <f t="shared" si="23"/>
        <v>0</v>
      </c>
      <c r="R38" s="6">
        <f t="shared" si="23"/>
        <v>0</v>
      </c>
      <c r="S38" s="6">
        <f t="shared" si="23"/>
        <v>0</v>
      </c>
      <c r="T38" s="6">
        <f t="shared" si="23"/>
        <v>0</v>
      </c>
      <c r="U38" s="6">
        <f t="shared" si="23"/>
        <v>0</v>
      </c>
      <c r="V38" s="6">
        <f t="shared" si="23"/>
        <v>0</v>
      </c>
      <c r="W38" s="6">
        <f t="shared" si="23"/>
        <v>0</v>
      </c>
      <c r="X38" s="6">
        <f t="shared" si="23"/>
        <v>0</v>
      </c>
      <c r="Y38" s="6">
        <f t="shared" si="23"/>
        <v>0</v>
      </c>
      <c r="Z38" s="6">
        <f t="shared" si="23"/>
        <v>0</v>
      </c>
      <c r="AA38" s="6">
        <f t="shared" si="23"/>
        <v>0</v>
      </c>
      <c r="AB38" s="6">
        <f t="shared" si="23"/>
        <v>0</v>
      </c>
      <c r="AC38" s="6">
        <f t="shared" si="23"/>
        <v>0</v>
      </c>
      <c r="AD38" s="6">
        <f t="shared" si="23"/>
        <v>0</v>
      </c>
      <c r="AE38" s="6">
        <f t="shared" si="23"/>
        <v>0</v>
      </c>
      <c r="AF38" s="6">
        <f t="shared" si="23"/>
        <v>0</v>
      </c>
      <c r="AG38" s="6">
        <f>SUM(B38:AF38)</f>
        <v>0</v>
      </c>
    </row>
    <row r="39" spans="1:33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3" ht="14.25" x14ac:dyDescent="0.2">
      <c r="A40" s="23" t="s">
        <v>50</v>
      </c>
      <c r="B40" s="5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">
        <f>SUM(B40:AF40)</f>
        <v>0</v>
      </c>
    </row>
    <row r="41" spans="1:33" ht="7.9" customHeight="1" x14ac:dyDescent="0.2"/>
    <row r="42" spans="1:33" x14ac:dyDescent="0.2">
      <c r="A42" s="6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">
      <c r="A43" s="23" t="s">
        <v>1</v>
      </c>
      <c r="B43" s="68">
        <f>AF35+1</f>
        <v>43862</v>
      </c>
      <c r="C43" s="68">
        <f>B43+1</f>
        <v>43863</v>
      </c>
      <c r="D43" s="68">
        <f t="shared" ref="D43:AC43" si="24">C43+1</f>
        <v>43864</v>
      </c>
      <c r="E43" s="68">
        <f t="shared" si="24"/>
        <v>43865</v>
      </c>
      <c r="F43" s="68">
        <f t="shared" si="24"/>
        <v>43866</v>
      </c>
      <c r="G43" s="68">
        <f t="shared" si="24"/>
        <v>43867</v>
      </c>
      <c r="H43" s="68">
        <f t="shared" si="24"/>
        <v>43868</v>
      </c>
      <c r="I43" s="68">
        <f t="shared" si="24"/>
        <v>43869</v>
      </c>
      <c r="J43" s="68">
        <f t="shared" si="24"/>
        <v>43870</v>
      </c>
      <c r="K43" s="68">
        <f t="shared" si="24"/>
        <v>43871</v>
      </c>
      <c r="L43" s="68">
        <f t="shared" si="24"/>
        <v>43872</v>
      </c>
      <c r="M43" s="68">
        <f t="shared" si="24"/>
        <v>43873</v>
      </c>
      <c r="N43" s="68">
        <f t="shared" si="24"/>
        <v>43874</v>
      </c>
      <c r="O43" s="68">
        <f t="shared" si="24"/>
        <v>43875</v>
      </c>
      <c r="P43" s="68">
        <f t="shared" si="24"/>
        <v>43876</v>
      </c>
      <c r="Q43" s="68">
        <f t="shared" si="24"/>
        <v>43877</v>
      </c>
      <c r="R43" s="68">
        <f t="shared" si="24"/>
        <v>43878</v>
      </c>
      <c r="S43" s="68">
        <f t="shared" si="24"/>
        <v>43879</v>
      </c>
      <c r="T43" s="68">
        <f t="shared" si="24"/>
        <v>43880</v>
      </c>
      <c r="U43" s="68">
        <f t="shared" si="24"/>
        <v>43881</v>
      </c>
      <c r="V43" s="68">
        <f t="shared" si="24"/>
        <v>43882</v>
      </c>
      <c r="W43" s="68">
        <f t="shared" si="24"/>
        <v>43883</v>
      </c>
      <c r="X43" s="68">
        <f t="shared" si="24"/>
        <v>43884</v>
      </c>
      <c r="Y43" s="68">
        <f t="shared" si="24"/>
        <v>43885</v>
      </c>
      <c r="Z43" s="68">
        <f t="shared" si="24"/>
        <v>43886</v>
      </c>
      <c r="AA43" s="68">
        <f t="shared" si="24"/>
        <v>43887</v>
      </c>
      <c r="AB43" s="68">
        <f t="shared" si="24"/>
        <v>43888</v>
      </c>
      <c r="AC43" s="68">
        <f t="shared" si="24"/>
        <v>43889</v>
      </c>
      <c r="AD43" s="68">
        <f>IF(MOD(Übersicht!D1,4)=0,AC43+1,"")</f>
        <v>43890</v>
      </c>
      <c r="AE43" s="65"/>
      <c r="AF43" s="65"/>
      <c r="AG43" s="47" t="s">
        <v>56</v>
      </c>
    </row>
    <row r="44" spans="1:33" ht="14.25" x14ac:dyDescent="0.2">
      <c r="A44" s="44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"/>
      <c r="AF44" s="6"/>
      <c r="AG44" s="6">
        <f>SUM(B44:AF44)</f>
        <v>0</v>
      </c>
    </row>
    <row r="45" spans="1:33" ht="14.25" x14ac:dyDescent="0.2">
      <c r="A45" s="44" t="s">
        <v>49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"/>
      <c r="AF45" s="2"/>
      <c r="AG45" s="6">
        <f>SUM(B45:AF45)</f>
        <v>0</v>
      </c>
    </row>
    <row r="46" spans="1:33" x14ac:dyDescent="0.2">
      <c r="A46" s="44" t="s">
        <v>60</v>
      </c>
      <c r="B46" s="6">
        <f t="shared" ref="B46:AD46" si="25">B44+B45</f>
        <v>0</v>
      </c>
      <c r="C46" s="6">
        <f t="shared" si="25"/>
        <v>0</v>
      </c>
      <c r="D46" s="6">
        <f t="shared" si="25"/>
        <v>0</v>
      </c>
      <c r="E46" s="6">
        <f t="shared" si="25"/>
        <v>0</v>
      </c>
      <c r="F46" s="6">
        <f t="shared" si="25"/>
        <v>0</v>
      </c>
      <c r="G46" s="6">
        <f t="shared" si="25"/>
        <v>0</v>
      </c>
      <c r="H46" s="6">
        <f t="shared" si="25"/>
        <v>0</v>
      </c>
      <c r="I46" s="6">
        <f t="shared" si="25"/>
        <v>0</v>
      </c>
      <c r="J46" s="6">
        <f t="shared" si="25"/>
        <v>0</v>
      </c>
      <c r="K46" s="6">
        <f t="shared" si="25"/>
        <v>0</v>
      </c>
      <c r="L46" s="6">
        <f t="shared" si="25"/>
        <v>0</v>
      </c>
      <c r="M46" s="6">
        <f t="shared" si="25"/>
        <v>0</v>
      </c>
      <c r="N46" s="6">
        <f t="shared" si="25"/>
        <v>0</v>
      </c>
      <c r="O46" s="6">
        <f t="shared" si="25"/>
        <v>0</v>
      </c>
      <c r="P46" s="6">
        <f t="shared" si="25"/>
        <v>0</v>
      </c>
      <c r="Q46" s="6">
        <f t="shared" si="25"/>
        <v>0</v>
      </c>
      <c r="R46" s="6">
        <f t="shared" si="25"/>
        <v>0</v>
      </c>
      <c r="S46" s="6">
        <f t="shared" si="25"/>
        <v>0</v>
      </c>
      <c r="T46" s="6">
        <f t="shared" si="25"/>
        <v>0</v>
      </c>
      <c r="U46" s="6">
        <f t="shared" si="25"/>
        <v>0</v>
      </c>
      <c r="V46" s="6">
        <f t="shared" si="25"/>
        <v>0</v>
      </c>
      <c r="W46" s="6">
        <f t="shared" si="25"/>
        <v>0</v>
      </c>
      <c r="X46" s="6">
        <f t="shared" si="25"/>
        <v>0</v>
      </c>
      <c r="Y46" s="6">
        <f t="shared" si="25"/>
        <v>0</v>
      </c>
      <c r="Z46" s="6">
        <f t="shared" si="25"/>
        <v>0</v>
      </c>
      <c r="AA46" s="6">
        <f t="shared" si="25"/>
        <v>0</v>
      </c>
      <c r="AB46" s="6">
        <f t="shared" si="25"/>
        <v>0</v>
      </c>
      <c r="AC46" s="6">
        <f t="shared" si="25"/>
        <v>0</v>
      </c>
      <c r="AD46" s="6">
        <f t="shared" si="25"/>
        <v>0</v>
      </c>
      <c r="AE46" s="6"/>
      <c r="AF46" s="6"/>
      <c r="AG46" s="6">
        <f>SUM(B46:AF46)</f>
        <v>0</v>
      </c>
    </row>
    <row r="47" spans="1:33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3" ht="14.25" x14ac:dyDescent="0.2">
      <c r="A48" s="23" t="s">
        <v>50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"/>
      <c r="AF48" s="6"/>
      <c r="AG48" s="6">
        <f>SUM(B48:AF48)</f>
        <v>0</v>
      </c>
    </row>
    <row r="49" spans="1:33" ht="6.6" customHeight="1" x14ac:dyDescent="0.2"/>
    <row r="50" spans="1:33" x14ac:dyDescent="0.2">
      <c r="A50" s="6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72"/>
    </row>
    <row r="51" spans="1:33" x14ac:dyDescent="0.2">
      <c r="A51" s="23" t="s">
        <v>2</v>
      </c>
      <c r="B51" s="68">
        <f>IF(MOD(Übersicht!D1,4)=0,AD43+1,AC43+1)</f>
        <v>43891</v>
      </c>
      <c r="C51" s="68">
        <f>B51+1</f>
        <v>43892</v>
      </c>
      <c r="D51" s="68">
        <f t="shared" ref="D51:AF51" si="26">C51+1</f>
        <v>43893</v>
      </c>
      <c r="E51" s="68">
        <f t="shared" si="26"/>
        <v>43894</v>
      </c>
      <c r="F51" s="68">
        <f t="shared" si="26"/>
        <v>43895</v>
      </c>
      <c r="G51" s="68">
        <f t="shared" si="26"/>
        <v>43896</v>
      </c>
      <c r="H51" s="68">
        <f t="shared" si="26"/>
        <v>43897</v>
      </c>
      <c r="I51" s="68">
        <f t="shared" si="26"/>
        <v>43898</v>
      </c>
      <c r="J51" s="68">
        <f t="shared" si="26"/>
        <v>43899</v>
      </c>
      <c r="K51" s="68">
        <f t="shared" si="26"/>
        <v>43900</v>
      </c>
      <c r="L51" s="68">
        <f t="shared" si="26"/>
        <v>43901</v>
      </c>
      <c r="M51" s="68">
        <f t="shared" si="26"/>
        <v>43902</v>
      </c>
      <c r="N51" s="68">
        <f t="shared" si="26"/>
        <v>43903</v>
      </c>
      <c r="O51" s="68">
        <f t="shared" si="26"/>
        <v>43904</v>
      </c>
      <c r="P51" s="68">
        <f t="shared" si="26"/>
        <v>43905</v>
      </c>
      <c r="Q51" s="68">
        <f t="shared" si="26"/>
        <v>43906</v>
      </c>
      <c r="R51" s="68">
        <f t="shared" si="26"/>
        <v>43907</v>
      </c>
      <c r="S51" s="68">
        <f t="shared" si="26"/>
        <v>43908</v>
      </c>
      <c r="T51" s="68">
        <f t="shared" si="26"/>
        <v>43909</v>
      </c>
      <c r="U51" s="68">
        <f t="shared" si="26"/>
        <v>43910</v>
      </c>
      <c r="V51" s="68">
        <f t="shared" si="26"/>
        <v>43911</v>
      </c>
      <c r="W51" s="68">
        <f t="shared" si="26"/>
        <v>43912</v>
      </c>
      <c r="X51" s="68">
        <f t="shared" si="26"/>
        <v>43913</v>
      </c>
      <c r="Y51" s="68">
        <f t="shared" si="26"/>
        <v>43914</v>
      </c>
      <c r="Z51" s="68">
        <f t="shared" si="26"/>
        <v>43915</v>
      </c>
      <c r="AA51" s="68">
        <f t="shared" si="26"/>
        <v>43916</v>
      </c>
      <c r="AB51" s="68">
        <f t="shared" si="26"/>
        <v>43917</v>
      </c>
      <c r="AC51" s="68">
        <f t="shared" si="26"/>
        <v>43918</v>
      </c>
      <c r="AD51" s="68">
        <f t="shared" si="26"/>
        <v>43919</v>
      </c>
      <c r="AE51" s="68">
        <f t="shared" si="26"/>
        <v>43920</v>
      </c>
      <c r="AF51" s="68">
        <f t="shared" si="26"/>
        <v>43921</v>
      </c>
      <c r="AG51" s="47" t="s">
        <v>56</v>
      </c>
    </row>
    <row r="52" spans="1:33" ht="14.25" x14ac:dyDescent="0.2">
      <c r="A52" s="44" t="s">
        <v>52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">
        <f>SUM(B52:AF52)</f>
        <v>0</v>
      </c>
    </row>
    <row r="53" spans="1:33" ht="14.25" x14ac:dyDescent="0.2">
      <c r="A53" s="44" t="s">
        <v>49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">
        <f>SUM(B53:AF53)</f>
        <v>0</v>
      </c>
    </row>
    <row r="54" spans="1:33" x14ac:dyDescent="0.2">
      <c r="A54" s="44" t="s">
        <v>60</v>
      </c>
      <c r="B54" s="6">
        <f t="shared" ref="B54:AF54" si="27">B52+B53</f>
        <v>0</v>
      </c>
      <c r="C54" s="6">
        <f t="shared" si="27"/>
        <v>0</v>
      </c>
      <c r="D54" s="6">
        <f t="shared" si="27"/>
        <v>0</v>
      </c>
      <c r="E54" s="6">
        <f t="shared" si="27"/>
        <v>0</v>
      </c>
      <c r="F54" s="6">
        <f t="shared" si="27"/>
        <v>0</v>
      </c>
      <c r="G54" s="6">
        <f t="shared" si="27"/>
        <v>0</v>
      </c>
      <c r="H54" s="6">
        <f t="shared" si="27"/>
        <v>0</v>
      </c>
      <c r="I54" s="6">
        <f t="shared" si="27"/>
        <v>0</v>
      </c>
      <c r="J54" s="6">
        <f t="shared" si="27"/>
        <v>0</v>
      </c>
      <c r="K54" s="6">
        <f t="shared" si="27"/>
        <v>0</v>
      </c>
      <c r="L54" s="6">
        <f t="shared" si="27"/>
        <v>0</v>
      </c>
      <c r="M54" s="6">
        <f t="shared" si="27"/>
        <v>0</v>
      </c>
      <c r="N54" s="6">
        <f t="shared" si="27"/>
        <v>0</v>
      </c>
      <c r="O54" s="6">
        <f t="shared" si="27"/>
        <v>0</v>
      </c>
      <c r="P54" s="6">
        <f t="shared" si="27"/>
        <v>0</v>
      </c>
      <c r="Q54" s="6">
        <f t="shared" si="27"/>
        <v>0</v>
      </c>
      <c r="R54" s="6">
        <f t="shared" si="27"/>
        <v>0</v>
      </c>
      <c r="S54" s="6">
        <f t="shared" si="27"/>
        <v>0</v>
      </c>
      <c r="T54" s="6">
        <f t="shared" si="27"/>
        <v>0</v>
      </c>
      <c r="U54" s="6">
        <f t="shared" si="27"/>
        <v>0</v>
      </c>
      <c r="V54" s="6">
        <f t="shared" si="27"/>
        <v>0</v>
      </c>
      <c r="W54" s="6">
        <f t="shared" si="27"/>
        <v>0</v>
      </c>
      <c r="X54" s="6">
        <f t="shared" si="27"/>
        <v>0</v>
      </c>
      <c r="Y54" s="6">
        <f t="shared" si="27"/>
        <v>0</v>
      </c>
      <c r="Z54" s="6">
        <f t="shared" si="27"/>
        <v>0</v>
      </c>
      <c r="AA54" s="6">
        <f t="shared" si="27"/>
        <v>0</v>
      </c>
      <c r="AB54" s="6">
        <f t="shared" si="27"/>
        <v>0</v>
      </c>
      <c r="AC54" s="6">
        <f t="shared" si="27"/>
        <v>0</v>
      </c>
      <c r="AD54" s="6">
        <f t="shared" si="27"/>
        <v>0</v>
      </c>
      <c r="AE54" s="6">
        <f t="shared" si="27"/>
        <v>0</v>
      </c>
      <c r="AF54" s="6">
        <f t="shared" si="27"/>
        <v>0</v>
      </c>
      <c r="AG54" s="6">
        <f>SUM(B54:AF54)</f>
        <v>0</v>
      </c>
    </row>
    <row r="55" spans="1:3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3" ht="14.25" x14ac:dyDescent="0.2">
      <c r="A56" s="23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">
        <f>SUM(B56:AF56)</f>
        <v>0</v>
      </c>
    </row>
    <row r="57" spans="1:33" ht="7.9" customHeight="1" x14ac:dyDescent="0.2"/>
    <row r="58" spans="1:33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2"/>
    </row>
    <row r="59" spans="1:33" x14ac:dyDescent="0.2">
      <c r="A59" s="23" t="s">
        <v>3</v>
      </c>
      <c r="B59" s="68">
        <f>AF51+1</f>
        <v>43922</v>
      </c>
      <c r="C59" s="68">
        <f>B59+1</f>
        <v>43923</v>
      </c>
      <c r="D59" s="68">
        <f t="shared" ref="D59:AE59" si="28">C59+1</f>
        <v>43924</v>
      </c>
      <c r="E59" s="68">
        <f t="shared" si="28"/>
        <v>43925</v>
      </c>
      <c r="F59" s="68">
        <f t="shared" si="28"/>
        <v>43926</v>
      </c>
      <c r="G59" s="68">
        <f t="shared" si="28"/>
        <v>43927</v>
      </c>
      <c r="H59" s="68">
        <f t="shared" si="28"/>
        <v>43928</v>
      </c>
      <c r="I59" s="68">
        <f t="shared" si="28"/>
        <v>43929</v>
      </c>
      <c r="J59" s="68">
        <f t="shared" si="28"/>
        <v>43930</v>
      </c>
      <c r="K59" s="68">
        <f t="shared" si="28"/>
        <v>43931</v>
      </c>
      <c r="L59" s="68">
        <f t="shared" si="28"/>
        <v>43932</v>
      </c>
      <c r="M59" s="68">
        <f t="shared" si="28"/>
        <v>43933</v>
      </c>
      <c r="N59" s="68">
        <f t="shared" si="28"/>
        <v>43934</v>
      </c>
      <c r="O59" s="68">
        <f t="shared" si="28"/>
        <v>43935</v>
      </c>
      <c r="P59" s="68">
        <f t="shared" si="28"/>
        <v>43936</v>
      </c>
      <c r="Q59" s="68">
        <f t="shared" si="28"/>
        <v>43937</v>
      </c>
      <c r="R59" s="68">
        <f t="shared" si="28"/>
        <v>43938</v>
      </c>
      <c r="S59" s="68">
        <f t="shared" si="28"/>
        <v>43939</v>
      </c>
      <c r="T59" s="68">
        <f t="shared" si="28"/>
        <v>43940</v>
      </c>
      <c r="U59" s="68">
        <f t="shared" si="28"/>
        <v>43941</v>
      </c>
      <c r="V59" s="68">
        <f t="shared" si="28"/>
        <v>43942</v>
      </c>
      <c r="W59" s="68">
        <f t="shared" si="28"/>
        <v>43943</v>
      </c>
      <c r="X59" s="68">
        <f t="shared" si="28"/>
        <v>43944</v>
      </c>
      <c r="Y59" s="68">
        <f t="shared" si="28"/>
        <v>43945</v>
      </c>
      <c r="Z59" s="68">
        <f t="shared" si="28"/>
        <v>43946</v>
      </c>
      <c r="AA59" s="68">
        <f t="shared" si="28"/>
        <v>43947</v>
      </c>
      <c r="AB59" s="68">
        <f t="shared" si="28"/>
        <v>43948</v>
      </c>
      <c r="AC59" s="68">
        <f t="shared" si="28"/>
        <v>43949</v>
      </c>
      <c r="AD59" s="68">
        <f t="shared" si="28"/>
        <v>43950</v>
      </c>
      <c r="AE59" s="68">
        <f t="shared" si="28"/>
        <v>43951</v>
      </c>
      <c r="AF59" s="68"/>
      <c r="AG59" s="47" t="s">
        <v>56</v>
      </c>
    </row>
    <row r="60" spans="1:33" ht="14.25" x14ac:dyDescent="0.2">
      <c r="A60" s="44" t="s">
        <v>52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"/>
      <c r="AG60" s="6">
        <f>SUM(B60:AF60)</f>
        <v>0</v>
      </c>
    </row>
    <row r="61" spans="1:33" ht="14.25" x14ac:dyDescent="0.2">
      <c r="A61" s="44" t="s">
        <v>49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"/>
      <c r="AG61" s="6">
        <f>SUM(B61:AF61)</f>
        <v>0</v>
      </c>
    </row>
    <row r="62" spans="1:33" x14ac:dyDescent="0.2">
      <c r="A62" s="44" t="s">
        <v>60</v>
      </c>
      <c r="B62" s="6">
        <f t="shared" ref="B62:AE62" si="29">B60+B61</f>
        <v>0</v>
      </c>
      <c r="C62" s="6">
        <f t="shared" si="29"/>
        <v>0</v>
      </c>
      <c r="D62" s="6">
        <f t="shared" si="29"/>
        <v>0</v>
      </c>
      <c r="E62" s="6">
        <f t="shared" si="29"/>
        <v>0</v>
      </c>
      <c r="F62" s="6">
        <f t="shared" si="29"/>
        <v>0</v>
      </c>
      <c r="G62" s="6">
        <f t="shared" si="29"/>
        <v>0</v>
      </c>
      <c r="H62" s="6">
        <f t="shared" si="29"/>
        <v>0</v>
      </c>
      <c r="I62" s="6">
        <f t="shared" si="29"/>
        <v>0</v>
      </c>
      <c r="J62" s="6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6">
        <f t="shared" si="29"/>
        <v>0</v>
      </c>
      <c r="P62" s="6">
        <f t="shared" si="29"/>
        <v>0</v>
      </c>
      <c r="Q62" s="6">
        <f t="shared" si="29"/>
        <v>0</v>
      </c>
      <c r="R62" s="6">
        <f t="shared" si="29"/>
        <v>0</v>
      </c>
      <c r="S62" s="6">
        <f t="shared" si="29"/>
        <v>0</v>
      </c>
      <c r="T62" s="6">
        <f t="shared" si="29"/>
        <v>0</v>
      </c>
      <c r="U62" s="6">
        <f t="shared" si="29"/>
        <v>0</v>
      </c>
      <c r="V62" s="6">
        <f t="shared" si="29"/>
        <v>0</v>
      </c>
      <c r="W62" s="6">
        <f t="shared" si="29"/>
        <v>0</v>
      </c>
      <c r="X62" s="6">
        <f t="shared" si="29"/>
        <v>0</v>
      </c>
      <c r="Y62" s="6">
        <f t="shared" si="29"/>
        <v>0</v>
      </c>
      <c r="Z62" s="6">
        <f t="shared" si="29"/>
        <v>0</v>
      </c>
      <c r="AA62" s="6">
        <f t="shared" si="29"/>
        <v>0</v>
      </c>
      <c r="AB62" s="6">
        <f t="shared" si="29"/>
        <v>0</v>
      </c>
      <c r="AC62" s="6">
        <f t="shared" si="29"/>
        <v>0</v>
      </c>
      <c r="AD62" s="6">
        <f t="shared" si="29"/>
        <v>0</v>
      </c>
      <c r="AE62" s="6">
        <f t="shared" si="29"/>
        <v>0</v>
      </c>
      <c r="AF62" s="6"/>
      <c r="AG62" s="6">
        <f>SUM(B62:AF62)</f>
        <v>0</v>
      </c>
    </row>
    <row r="63" spans="1:33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3" ht="14.25" x14ac:dyDescent="0.2">
      <c r="A64" s="23" t="s">
        <v>50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"/>
      <c r="AG64" s="6">
        <f>SUM(B64:AF64)</f>
        <v>0</v>
      </c>
    </row>
    <row r="65" spans="1:33" ht="6.6" customHeight="1" x14ac:dyDescent="0.2"/>
    <row r="66" spans="1:33" x14ac:dyDescent="0.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2"/>
      <c r="AG66" s="52"/>
    </row>
    <row r="67" spans="1:33" x14ac:dyDescent="0.2">
      <c r="A67" s="23" t="s">
        <v>4</v>
      </c>
      <c r="B67" s="68">
        <f>AE59+1</f>
        <v>43952</v>
      </c>
      <c r="C67" s="68">
        <f>B67+1</f>
        <v>43953</v>
      </c>
      <c r="D67" s="68">
        <f t="shared" ref="D67:AF67" si="30">C67+1</f>
        <v>43954</v>
      </c>
      <c r="E67" s="68">
        <f t="shared" si="30"/>
        <v>43955</v>
      </c>
      <c r="F67" s="68">
        <f t="shared" si="30"/>
        <v>43956</v>
      </c>
      <c r="G67" s="68">
        <f t="shared" si="30"/>
        <v>43957</v>
      </c>
      <c r="H67" s="68">
        <f t="shared" si="30"/>
        <v>43958</v>
      </c>
      <c r="I67" s="68">
        <f t="shared" si="30"/>
        <v>43959</v>
      </c>
      <c r="J67" s="68">
        <f t="shared" si="30"/>
        <v>43960</v>
      </c>
      <c r="K67" s="68">
        <f t="shared" si="30"/>
        <v>43961</v>
      </c>
      <c r="L67" s="68">
        <f t="shared" si="30"/>
        <v>43962</v>
      </c>
      <c r="M67" s="68">
        <f t="shared" si="30"/>
        <v>43963</v>
      </c>
      <c r="N67" s="68">
        <f t="shared" si="30"/>
        <v>43964</v>
      </c>
      <c r="O67" s="68">
        <f t="shared" si="30"/>
        <v>43965</v>
      </c>
      <c r="P67" s="68">
        <f t="shared" si="30"/>
        <v>43966</v>
      </c>
      <c r="Q67" s="68">
        <f t="shared" si="30"/>
        <v>43967</v>
      </c>
      <c r="R67" s="68">
        <f t="shared" si="30"/>
        <v>43968</v>
      </c>
      <c r="S67" s="68">
        <f t="shared" si="30"/>
        <v>43969</v>
      </c>
      <c r="T67" s="68">
        <f t="shared" si="30"/>
        <v>43970</v>
      </c>
      <c r="U67" s="68">
        <f t="shared" si="30"/>
        <v>43971</v>
      </c>
      <c r="V67" s="68">
        <f t="shared" si="30"/>
        <v>43972</v>
      </c>
      <c r="W67" s="68">
        <f t="shared" si="30"/>
        <v>43973</v>
      </c>
      <c r="X67" s="68">
        <f t="shared" si="30"/>
        <v>43974</v>
      </c>
      <c r="Y67" s="68">
        <f t="shared" si="30"/>
        <v>43975</v>
      </c>
      <c r="Z67" s="68">
        <f t="shared" si="30"/>
        <v>43976</v>
      </c>
      <c r="AA67" s="68">
        <f t="shared" si="30"/>
        <v>43977</v>
      </c>
      <c r="AB67" s="68">
        <f t="shared" si="30"/>
        <v>43978</v>
      </c>
      <c r="AC67" s="68">
        <f t="shared" si="30"/>
        <v>43979</v>
      </c>
      <c r="AD67" s="68">
        <f t="shared" si="30"/>
        <v>43980</v>
      </c>
      <c r="AE67" s="68">
        <f t="shared" si="30"/>
        <v>43981</v>
      </c>
      <c r="AF67" s="68">
        <f t="shared" si="30"/>
        <v>43982</v>
      </c>
      <c r="AG67" s="47" t="s">
        <v>56</v>
      </c>
    </row>
    <row r="68" spans="1:33" ht="14.25" x14ac:dyDescent="0.2">
      <c r="A68" s="44" t="s">
        <v>52</v>
      </c>
      <c r="B68" s="5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30"/>
      <c r="AG68" s="6">
        <f>SUM(B68:AF68)</f>
        <v>0</v>
      </c>
    </row>
    <row r="69" spans="1:33" ht="14.25" x14ac:dyDescent="0.2">
      <c r="A69" s="44" t="s">
        <v>49</v>
      </c>
      <c r="B69" s="5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0"/>
      <c r="AG69" s="6">
        <f>SUM(B69:AF69)</f>
        <v>0</v>
      </c>
    </row>
    <row r="70" spans="1:33" x14ac:dyDescent="0.2">
      <c r="A70" s="44" t="s">
        <v>60</v>
      </c>
      <c r="B70" s="6">
        <f t="shared" ref="B70:AF70" si="31">B68+B69</f>
        <v>0</v>
      </c>
      <c r="C70" s="6">
        <f t="shared" si="31"/>
        <v>0</v>
      </c>
      <c r="D70" s="6">
        <f t="shared" si="31"/>
        <v>0</v>
      </c>
      <c r="E70" s="6">
        <f t="shared" si="31"/>
        <v>0</v>
      </c>
      <c r="F70" s="6">
        <f t="shared" si="31"/>
        <v>0</v>
      </c>
      <c r="G70" s="6">
        <f t="shared" si="31"/>
        <v>0</v>
      </c>
      <c r="H70" s="6">
        <f t="shared" si="31"/>
        <v>0</v>
      </c>
      <c r="I70" s="6">
        <f t="shared" si="31"/>
        <v>0</v>
      </c>
      <c r="J70" s="6">
        <f t="shared" si="31"/>
        <v>0</v>
      </c>
      <c r="K70" s="6">
        <f t="shared" si="31"/>
        <v>0</v>
      </c>
      <c r="L70" s="6">
        <f t="shared" si="31"/>
        <v>0</v>
      </c>
      <c r="M70" s="6">
        <f t="shared" si="31"/>
        <v>0</v>
      </c>
      <c r="N70" s="6">
        <f t="shared" si="31"/>
        <v>0</v>
      </c>
      <c r="O70" s="6">
        <f t="shared" si="31"/>
        <v>0</v>
      </c>
      <c r="P70" s="6">
        <f t="shared" si="31"/>
        <v>0</v>
      </c>
      <c r="Q70" s="6">
        <f t="shared" si="31"/>
        <v>0</v>
      </c>
      <c r="R70" s="6">
        <f t="shared" si="31"/>
        <v>0</v>
      </c>
      <c r="S70" s="6">
        <f t="shared" si="31"/>
        <v>0</v>
      </c>
      <c r="T70" s="6">
        <f t="shared" si="31"/>
        <v>0</v>
      </c>
      <c r="U70" s="6">
        <f t="shared" si="31"/>
        <v>0</v>
      </c>
      <c r="V70" s="6">
        <f t="shared" si="31"/>
        <v>0</v>
      </c>
      <c r="W70" s="6">
        <f t="shared" si="31"/>
        <v>0</v>
      </c>
      <c r="X70" s="6">
        <f t="shared" si="31"/>
        <v>0</v>
      </c>
      <c r="Y70" s="6">
        <f t="shared" si="31"/>
        <v>0</v>
      </c>
      <c r="Z70" s="6">
        <f t="shared" si="31"/>
        <v>0</v>
      </c>
      <c r="AA70" s="6">
        <f t="shared" si="31"/>
        <v>0</v>
      </c>
      <c r="AB70" s="6">
        <f t="shared" si="31"/>
        <v>0</v>
      </c>
      <c r="AC70" s="6">
        <f t="shared" si="31"/>
        <v>0</v>
      </c>
      <c r="AD70" s="6">
        <f t="shared" si="31"/>
        <v>0</v>
      </c>
      <c r="AE70" s="6">
        <f t="shared" si="31"/>
        <v>0</v>
      </c>
      <c r="AF70" s="6">
        <f t="shared" si="31"/>
        <v>0</v>
      </c>
      <c r="AG70" s="6">
        <f>SUM(B70:AF70)</f>
        <v>0</v>
      </c>
    </row>
    <row r="71" spans="1:33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3" ht="14.25" x14ac:dyDescent="0.2">
      <c r="A72" s="23" t="s">
        <v>50</v>
      </c>
      <c r="B72" s="59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30"/>
      <c r="AG72" s="6">
        <f>SUM(B72:AF72)</f>
        <v>0</v>
      </c>
    </row>
    <row r="73" spans="1:33" ht="6.6" customHeight="1" x14ac:dyDescent="0.2"/>
    <row r="74" spans="1:3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</row>
    <row r="75" spans="1:33" x14ac:dyDescent="0.2">
      <c r="A75" s="23" t="s">
        <v>5</v>
      </c>
      <c r="B75" s="68">
        <f>AF67+1</f>
        <v>43983</v>
      </c>
      <c r="C75" s="68">
        <f>B75+1</f>
        <v>43984</v>
      </c>
      <c r="D75" s="68">
        <f t="shared" ref="D75:AE75" si="32">C75+1</f>
        <v>43985</v>
      </c>
      <c r="E75" s="68">
        <f t="shared" si="32"/>
        <v>43986</v>
      </c>
      <c r="F75" s="68">
        <f t="shared" si="32"/>
        <v>43987</v>
      </c>
      <c r="G75" s="68">
        <f t="shared" si="32"/>
        <v>43988</v>
      </c>
      <c r="H75" s="68">
        <f t="shared" si="32"/>
        <v>43989</v>
      </c>
      <c r="I75" s="68">
        <f t="shared" si="32"/>
        <v>43990</v>
      </c>
      <c r="J75" s="68">
        <f t="shared" si="32"/>
        <v>43991</v>
      </c>
      <c r="K75" s="68">
        <f t="shared" si="32"/>
        <v>43992</v>
      </c>
      <c r="L75" s="68">
        <f t="shared" si="32"/>
        <v>43993</v>
      </c>
      <c r="M75" s="68">
        <f t="shared" si="32"/>
        <v>43994</v>
      </c>
      <c r="N75" s="68">
        <f t="shared" si="32"/>
        <v>43995</v>
      </c>
      <c r="O75" s="68">
        <f t="shared" si="32"/>
        <v>43996</v>
      </c>
      <c r="P75" s="68">
        <f t="shared" si="32"/>
        <v>43997</v>
      </c>
      <c r="Q75" s="68">
        <f t="shared" si="32"/>
        <v>43998</v>
      </c>
      <c r="R75" s="68">
        <f t="shared" si="32"/>
        <v>43999</v>
      </c>
      <c r="S75" s="68">
        <f t="shared" si="32"/>
        <v>44000</v>
      </c>
      <c r="T75" s="68">
        <f t="shared" si="32"/>
        <v>44001</v>
      </c>
      <c r="U75" s="68">
        <f t="shared" si="32"/>
        <v>44002</v>
      </c>
      <c r="V75" s="68">
        <f t="shared" si="32"/>
        <v>44003</v>
      </c>
      <c r="W75" s="68">
        <f t="shared" si="32"/>
        <v>44004</v>
      </c>
      <c r="X75" s="68">
        <f t="shared" si="32"/>
        <v>44005</v>
      </c>
      <c r="Y75" s="68">
        <f t="shared" si="32"/>
        <v>44006</v>
      </c>
      <c r="Z75" s="68">
        <f t="shared" si="32"/>
        <v>44007</v>
      </c>
      <c r="AA75" s="68">
        <f t="shared" si="32"/>
        <v>44008</v>
      </c>
      <c r="AB75" s="68">
        <f t="shared" si="32"/>
        <v>44009</v>
      </c>
      <c r="AC75" s="68">
        <f t="shared" si="32"/>
        <v>44010</v>
      </c>
      <c r="AD75" s="68">
        <f t="shared" si="32"/>
        <v>44011</v>
      </c>
      <c r="AE75" s="68">
        <f t="shared" si="32"/>
        <v>44012</v>
      </c>
      <c r="AF75" s="68"/>
      <c r="AG75" s="47" t="s">
        <v>56</v>
      </c>
    </row>
    <row r="76" spans="1:33" ht="14.25" x14ac:dyDescent="0.2">
      <c r="A76" s="44" t="s">
        <v>52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"/>
      <c r="AG76" s="6">
        <f>SUM(B76:AF76)</f>
        <v>0</v>
      </c>
    </row>
    <row r="77" spans="1:33" ht="14.25" x14ac:dyDescent="0.2">
      <c r="A77" s="44" t="s">
        <v>49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3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"/>
      <c r="AG77" s="6">
        <f>SUM(B77:AF77)</f>
        <v>0</v>
      </c>
    </row>
    <row r="78" spans="1:33" x14ac:dyDescent="0.2">
      <c r="A78" s="44" t="s">
        <v>60</v>
      </c>
      <c r="B78" s="6">
        <f t="shared" ref="B78:AE78" si="33">B76+B77</f>
        <v>0</v>
      </c>
      <c r="C78" s="6">
        <f t="shared" si="33"/>
        <v>0</v>
      </c>
      <c r="D78" s="6">
        <f t="shared" si="33"/>
        <v>0</v>
      </c>
      <c r="E78" s="6">
        <f t="shared" si="33"/>
        <v>0</v>
      </c>
      <c r="F78" s="6">
        <f t="shared" si="33"/>
        <v>0</v>
      </c>
      <c r="G78" s="6">
        <f t="shared" si="33"/>
        <v>0</v>
      </c>
      <c r="H78" s="6">
        <f t="shared" si="33"/>
        <v>0</v>
      </c>
      <c r="I78" s="6">
        <f t="shared" si="33"/>
        <v>0</v>
      </c>
      <c r="J78" s="6">
        <f t="shared" si="33"/>
        <v>0</v>
      </c>
      <c r="K78" s="6">
        <f t="shared" si="33"/>
        <v>0</v>
      </c>
      <c r="L78" s="6">
        <f t="shared" si="33"/>
        <v>0</v>
      </c>
      <c r="M78" s="6">
        <f t="shared" si="33"/>
        <v>0</v>
      </c>
      <c r="N78" s="6">
        <f t="shared" si="33"/>
        <v>0</v>
      </c>
      <c r="O78" s="6">
        <f t="shared" si="33"/>
        <v>0</v>
      </c>
      <c r="P78" s="6">
        <f t="shared" si="33"/>
        <v>0</v>
      </c>
      <c r="Q78" s="6">
        <f t="shared" si="33"/>
        <v>0</v>
      </c>
      <c r="R78" s="6">
        <f t="shared" si="33"/>
        <v>0</v>
      </c>
      <c r="S78" s="6">
        <f t="shared" si="33"/>
        <v>0</v>
      </c>
      <c r="T78" s="6">
        <f t="shared" si="33"/>
        <v>0</v>
      </c>
      <c r="U78" s="6">
        <f t="shared" si="33"/>
        <v>0</v>
      </c>
      <c r="V78" s="6">
        <f t="shared" si="33"/>
        <v>0</v>
      </c>
      <c r="W78" s="6">
        <f t="shared" si="33"/>
        <v>0</v>
      </c>
      <c r="X78" s="6">
        <f t="shared" si="33"/>
        <v>0</v>
      </c>
      <c r="Y78" s="6">
        <f t="shared" si="33"/>
        <v>0</v>
      </c>
      <c r="Z78" s="6">
        <f t="shared" si="33"/>
        <v>0</v>
      </c>
      <c r="AA78" s="6">
        <f t="shared" si="33"/>
        <v>0</v>
      </c>
      <c r="AB78" s="6">
        <f t="shared" si="33"/>
        <v>0</v>
      </c>
      <c r="AC78" s="6">
        <f t="shared" si="33"/>
        <v>0</v>
      </c>
      <c r="AD78" s="6">
        <f t="shared" si="33"/>
        <v>0</v>
      </c>
      <c r="AE78" s="6">
        <f t="shared" si="33"/>
        <v>0</v>
      </c>
      <c r="AF78" s="6"/>
      <c r="AG78" s="6">
        <f>SUM(B78:AF78)</f>
        <v>0</v>
      </c>
    </row>
    <row r="79" spans="1:3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E79" s="7"/>
    </row>
    <row r="80" spans="1:33" ht="14.25" x14ac:dyDescent="0.2">
      <c r="A80" s="23" t="s">
        <v>50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3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"/>
      <c r="AG80" s="6">
        <f>SUM(B80:AF80)</f>
        <v>0</v>
      </c>
    </row>
    <row r="81" spans="1:33" ht="7.9" customHeight="1" x14ac:dyDescent="0.2"/>
    <row r="82" spans="1:33" x14ac:dyDescent="0.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"/>
    </row>
    <row r="83" spans="1:33" x14ac:dyDescent="0.2">
      <c r="A83" s="23" t="s">
        <v>6</v>
      </c>
      <c r="B83" s="68">
        <f>AE75+1</f>
        <v>44013</v>
      </c>
      <c r="C83" s="68">
        <f>B83+1</f>
        <v>44014</v>
      </c>
      <c r="D83" s="68">
        <f t="shared" ref="D83:AF83" si="34">C83+1</f>
        <v>44015</v>
      </c>
      <c r="E83" s="68">
        <f t="shared" si="34"/>
        <v>44016</v>
      </c>
      <c r="F83" s="68">
        <f t="shared" si="34"/>
        <v>44017</v>
      </c>
      <c r="G83" s="68">
        <f t="shared" si="34"/>
        <v>44018</v>
      </c>
      <c r="H83" s="68">
        <f t="shared" si="34"/>
        <v>44019</v>
      </c>
      <c r="I83" s="68">
        <f t="shared" si="34"/>
        <v>44020</v>
      </c>
      <c r="J83" s="68">
        <f t="shared" si="34"/>
        <v>44021</v>
      </c>
      <c r="K83" s="68">
        <f t="shared" si="34"/>
        <v>44022</v>
      </c>
      <c r="L83" s="68">
        <f t="shared" si="34"/>
        <v>44023</v>
      </c>
      <c r="M83" s="68">
        <f t="shared" si="34"/>
        <v>44024</v>
      </c>
      <c r="N83" s="68">
        <f t="shared" si="34"/>
        <v>44025</v>
      </c>
      <c r="O83" s="68">
        <f t="shared" si="34"/>
        <v>44026</v>
      </c>
      <c r="P83" s="68">
        <f t="shared" si="34"/>
        <v>44027</v>
      </c>
      <c r="Q83" s="68">
        <f t="shared" si="34"/>
        <v>44028</v>
      </c>
      <c r="R83" s="68">
        <f t="shared" si="34"/>
        <v>44029</v>
      </c>
      <c r="S83" s="68">
        <f t="shared" si="34"/>
        <v>44030</v>
      </c>
      <c r="T83" s="68">
        <f t="shared" si="34"/>
        <v>44031</v>
      </c>
      <c r="U83" s="68">
        <f t="shared" si="34"/>
        <v>44032</v>
      </c>
      <c r="V83" s="68">
        <f t="shared" si="34"/>
        <v>44033</v>
      </c>
      <c r="W83" s="68">
        <f t="shared" si="34"/>
        <v>44034</v>
      </c>
      <c r="X83" s="68">
        <f t="shared" si="34"/>
        <v>44035</v>
      </c>
      <c r="Y83" s="68">
        <f t="shared" si="34"/>
        <v>44036</v>
      </c>
      <c r="Z83" s="68">
        <f t="shared" si="34"/>
        <v>44037</v>
      </c>
      <c r="AA83" s="68">
        <f t="shared" si="34"/>
        <v>44038</v>
      </c>
      <c r="AB83" s="68">
        <f t="shared" si="34"/>
        <v>44039</v>
      </c>
      <c r="AC83" s="68">
        <f t="shared" si="34"/>
        <v>44040</v>
      </c>
      <c r="AD83" s="68">
        <f t="shared" si="34"/>
        <v>44041</v>
      </c>
      <c r="AE83" s="68">
        <f t="shared" si="34"/>
        <v>44042</v>
      </c>
      <c r="AF83" s="68">
        <f t="shared" si="34"/>
        <v>44043</v>
      </c>
      <c r="AG83" s="47" t="s">
        <v>56</v>
      </c>
    </row>
    <row r="84" spans="1:33" ht="14.25" x14ac:dyDescent="0.2">
      <c r="A84" s="44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">
        <f>SUM(B84:AF84)</f>
        <v>0</v>
      </c>
    </row>
    <row r="85" spans="1:33" ht="14.25" x14ac:dyDescent="0.2">
      <c r="A85" s="44" t="s">
        <v>49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">
        <f>SUM(B85:AF85)</f>
        <v>0</v>
      </c>
    </row>
    <row r="86" spans="1:33" x14ac:dyDescent="0.2">
      <c r="A86" s="44" t="s">
        <v>60</v>
      </c>
      <c r="B86" s="6">
        <f t="shared" ref="B86:AF86" si="35">B84+B85</f>
        <v>0</v>
      </c>
      <c r="C86" s="6">
        <f t="shared" si="35"/>
        <v>0</v>
      </c>
      <c r="D86" s="6">
        <f t="shared" si="35"/>
        <v>0</v>
      </c>
      <c r="E86" s="6">
        <f t="shared" si="35"/>
        <v>0</v>
      </c>
      <c r="F86" s="6">
        <f t="shared" si="35"/>
        <v>0</v>
      </c>
      <c r="G86" s="6">
        <f t="shared" si="35"/>
        <v>0</v>
      </c>
      <c r="H86" s="6">
        <f t="shared" si="35"/>
        <v>0</v>
      </c>
      <c r="I86" s="6">
        <f t="shared" si="35"/>
        <v>0</v>
      </c>
      <c r="J86" s="6">
        <f t="shared" si="35"/>
        <v>0</v>
      </c>
      <c r="K86" s="6">
        <f t="shared" si="35"/>
        <v>0</v>
      </c>
      <c r="L86" s="6">
        <f t="shared" si="35"/>
        <v>0</v>
      </c>
      <c r="M86" s="6">
        <f t="shared" si="35"/>
        <v>0</v>
      </c>
      <c r="N86" s="6">
        <f t="shared" si="35"/>
        <v>0</v>
      </c>
      <c r="O86" s="6">
        <f t="shared" si="35"/>
        <v>0</v>
      </c>
      <c r="P86" s="6">
        <f t="shared" si="35"/>
        <v>0</v>
      </c>
      <c r="Q86" s="6">
        <f t="shared" si="35"/>
        <v>0</v>
      </c>
      <c r="R86" s="6">
        <f t="shared" si="35"/>
        <v>0</v>
      </c>
      <c r="S86" s="6">
        <f t="shared" si="35"/>
        <v>0</v>
      </c>
      <c r="T86" s="6">
        <f t="shared" si="35"/>
        <v>0</v>
      </c>
      <c r="U86" s="6">
        <f t="shared" si="35"/>
        <v>0</v>
      </c>
      <c r="V86" s="6">
        <f t="shared" si="35"/>
        <v>0</v>
      </c>
      <c r="W86" s="6">
        <f t="shared" si="35"/>
        <v>0</v>
      </c>
      <c r="X86" s="6">
        <f t="shared" si="35"/>
        <v>0</v>
      </c>
      <c r="Y86" s="6">
        <f t="shared" si="35"/>
        <v>0</v>
      </c>
      <c r="Z86" s="6">
        <f t="shared" si="35"/>
        <v>0</v>
      </c>
      <c r="AA86" s="6">
        <f t="shared" si="35"/>
        <v>0</v>
      </c>
      <c r="AB86" s="6">
        <f t="shared" si="35"/>
        <v>0</v>
      </c>
      <c r="AC86" s="6">
        <f t="shared" si="35"/>
        <v>0</v>
      </c>
      <c r="AD86" s="6">
        <f t="shared" si="35"/>
        <v>0</v>
      </c>
      <c r="AE86" s="6">
        <f t="shared" si="35"/>
        <v>0</v>
      </c>
      <c r="AF86" s="6">
        <f t="shared" si="35"/>
        <v>0</v>
      </c>
      <c r="AG86" s="6">
        <f>SUM(B86:AF86)</f>
        <v>0</v>
      </c>
    </row>
    <row r="87" spans="1:33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3" ht="14.25" x14ac:dyDescent="0.2">
      <c r="A88" s="23" t="s">
        <v>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">
        <f>SUM(B88:AF88)</f>
        <v>0</v>
      </c>
    </row>
    <row r="89" spans="1:33" ht="7.9" customHeight="1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:33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3"/>
    </row>
    <row r="91" spans="1:33" x14ac:dyDescent="0.2">
      <c r="A91" s="23" t="s">
        <v>7</v>
      </c>
      <c r="B91" s="68">
        <f>AF83+1</f>
        <v>44044</v>
      </c>
      <c r="C91" s="68">
        <f>B91+1</f>
        <v>44045</v>
      </c>
      <c r="D91" s="68">
        <f t="shared" ref="D91:AF91" si="36">C91+1</f>
        <v>44046</v>
      </c>
      <c r="E91" s="68">
        <f t="shared" si="36"/>
        <v>44047</v>
      </c>
      <c r="F91" s="68">
        <f t="shared" si="36"/>
        <v>44048</v>
      </c>
      <c r="G91" s="68">
        <f t="shared" si="36"/>
        <v>44049</v>
      </c>
      <c r="H91" s="68">
        <f t="shared" si="36"/>
        <v>44050</v>
      </c>
      <c r="I91" s="68">
        <f t="shared" si="36"/>
        <v>44051</v>
      </c>
      <c r="J91" s="68">
        <f t="shared" si="36"/>
        <v>44052</v>
      </c>
      <c r="K91" s="68">
        <f t="shared" si="36"/>
        <v>44053</v>
      </c>
      <c r="L91" s="68">
        <f t="shared" si="36"/>
        <v>44054</v>
      </c>
      <c r="M91" s="68">
        <f t="shared" si="36"/>
        <v>44055</v>
      </c>
      <c r="N91" s="68">
        <f t="shared" si="36"/>
        <v>44056</v>
      </c>
      <c r="O91" s="68">
        <f t="shared" si="36"/>
        <v>44057</v>
      </c>
      <c r="P91" s="68">
        <f t="shared" si="36"/>
        <v>44058</v>
      </c>
      <c r="Q91" s="68">
        <f t="shared" si="36"/>
        <v>44059</v>
      </c>
      <c r="R91" s="68">
        <f t="shared" si="36"/>
        <v>44060</v>
      </c>
      <c r="S91" s="68">
        <f t="shared" si="36"/>
        <v>44061</v>
      </c>
      <c r="T91" s="68">
        <f t="shared" si="36"/>
        <v>44062</v>
      </c>
      <c r="U91" s="68">
        <f t="shared" si="36"/>
        <v>44063</v>
      </c>
      <c r="V91" s="68">
        <f t="shared" si="36"/>
        <v>44064</v>
      </c>
      <c r="W91" s="68">
        <f t="shared" si="36"/>
        <v>44065</v>
      </c>
      <c r="X91" s="68">
        <f t="shared" si="36"/>
        <v>44066</v>
      </c>
      <c r="Y91" s="68">
        <f t="shared" si="36"/>
        <v>44067</v>
      </c>
      <c r="Z91" s="68">
        <f t="shared" si="36"/>
        <v>44068</v>
      </c>
      <c r="AA91" s="68">
        <f t="shared" si="36"/>
        <v>44069</v>
      </c>
      <c r="AB91" s="68">
        <f t="shared" si="36"/>
        <v>44070</v>
      </c>
      <c r="AC91" s="68">
        <f t="shared" si="36"/>
        <v>44071</v>
      </c>
      <c r="AD91" s="68">
        <f t="shared" si="36"/>
        <v>44072</v>
      </c>
      <c r="AE91" s="68">
        <f t="shared" si="36"/>
        <v>44073</v>
      </c>
      <c r="AF91" s="68">
        <f t="shared" si="36"/>
        <v>44074</v>
      </c>
      <c r="AG91" s="47" t="s">
        <v>56</v>
      </c>
    </row>
    <row r="92" spans="1:33" ht="14.25" x14ac:dyDescent="0.2">
      <c r="A92" s="44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">
        <f>SUM(B92:AF92)</f>
        <v>0</v>
      </c>
    </row>
    <row r="93" spans="1:33" ht="14.25" x14ac:dyDescent="0.2">
      <c r="A93" s="44" t="s">
        <v>49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">
        <f>SUM(B93:AF93)</f>
        <v>0</v>
      </c>
    </row>
    <row r="94" spans="1:33" x14ac:dyDescent="0.2">
      <c r="A94" s="44" t="s">
        <v>60</v>
      </c>
      <c r="B94" s="6">
        <f t="shared" ref="B94:AF94" si="37">B92+B93</f>
        <v>0</v>
      </c>
      <c r="C94" s="6">
        <f t="shared" si="37"/>
        <v>0</v>
      </c>
      <c r="D94" s="6">
        <f t="shared" si="37"/>
        <v>0</v>
      </c>
      <c r="E94" s="6">
        <f t="shared" si="37"/>
        <v>0</v>
      </c>
      <c r="F94" s="6">
        <f t="shared" si="37"/>
        <v>0</v>
      </c>
      <c r="G94" s="6">
        <f t="shared" si="37"/>
        <v>0</v>
      </c>
      <c r="H94" s="6">
        <f t="shared" si="37"/>
        <v>0</v>
      </c>
      <c r="I94" s="6">
        <f t="shared" si="37"/>
        <v>0</v>
      </c>
      <c r="J94" s="6">
        <f t="shared" si="37"/>
        <v>0</v>
      </c>
      <c r="K94" s="6">
        <f t="shared" si="37"/>
        <v>0</v>
      </c>
      <c r="L94" s="6">
        <f t="shared" si="37"/>
        <v>0</v>
      </c>
      <c r="M94" s="6">
        <f t="shared" si="37"/>
        <v>0</v>
      </c>
      <c r="N94" s="6">
        <f t="shared" si="37"/>
        <v>0</v>
      </c>
      <c r="O94" s="6">
        <f t="shared" si="37"/>
        <v>0</v>
      </c>
      <c r="P94" s="6">
        <f t="shared" si="37"/>
        <v>0</v>
      </c>
      <c r="Q94" s="6">
        <f t="shared" si="37"/>
        <v>0</v>
      </c>
      <c r="R94" s="6">
        <f t="shared" si="37"/>
        <v>0</v>
      </c>
      <c r="S94" s="6">
        <f t="shared" si="37"/>
        <v>0</v>
      </c>
      <c r="T94" s="6">
        <f t="shared" si="37"/>
        <v>0</v>
      </c>
      <c r="U94" s="6">
        <f t="shared" si="37"/>
        <v>0</v>
      </c>
      <c r="V94" s="6">
        <f t="shared" si="37"/>
        <v>0</v>
      </c>
      <c r="W94" s="6">
        <f t="shared" si="37"/>
        <v>0</v>
      </c>
      <c r="X94" s="6">
        <f t="shared" si="37"/>
        <v>0</v>
      </c>
      <c r="Y94" s="6">
        <f t="shared" si="37"/>
        <v>0</v>
      </c>
      <c r="Z94" s="6">
        <f t="shared" si="37"/>
        <v>0</v>
      </c>
      <c r="AA94" s="6">
        <f t="shared" si="37"/>
        <v>0</v>
      </c>
      <c r="AB94" s="6">
        <f t="shared" si="37"/>
        <v>0</v>
      </c>
      <c r="AC94" s="6">
        <f t="shared" si="37"/>
        <v>0</v>
      </c>
      <c r="AD94" s="6">
        <f t="shared" si="37"/>
        <v>0</v>
      </c>
      <c r="AE94" s="6">
        <f t="shared" si="37"/>
        <v>0</v>
      </c>
      <c r="AF94" s="6">
        <f t="shared" si="37"/>
        <v>0</v>
      </c>
      <c r="AG94" s="6">
        <f>SUM(B94:AF94)</f>
        <v>0</v>
      </c>
    </row>
    <row r="95" spans="1:33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 ht="14.25" x14ac:dyDescent="0.2">
      <c r="A96" s="23" t="s">
        <v>50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">
        <f>SUM(B96:AF96)</f>
        <v>0</v>
      </c>
    </row>
    <row r="97" spans="1:33" ht="7.9" customHeight="1" x14ac:dyDescent="0.2"/>
    <row r="98" spans="1:33" x14ac:dyDescent="0.2">
      <c r="A98" s="54"/>
      <c r="B98" s="54"/>
      <c r="C98" s="55"/>
      <c r="D98" s="55"/>
      <c r="E98" s="55"/>
      <c r="F98" s="55"/>
      <c r="G98" s="55"/>
      <c r="H98" s="32"/>
      <c r="I98" s="32"/>
      <c r="J98" s="32"/>
      <c r="K98" s="32"/>
      <c r="L98" s="55"/>
      <c r="M98" s="55"/>
      <c r="N98" s="55"/>
      <c r="O98" s="55"/>
      <c r="P98" s="55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">
      <c r="A99" s="23" t="s">
        <v>8</v>
      </c>
      <c r="B99" s="68">
        <f>AF91+1</f>
        <v>44075</v>
      </c>
      <c r="C99" s="68">
        <f>B99+1</f>
        <v>44076</v>
      </c>
      <c r="D99" s="68">
        <f t="shared" ref="D99:AE99" si="38">C99+1</f>
        <v>44077</v>
      </c>
      <c r="E99" s="68">
        <f t="shared" si="38"/>
        <v>44078</v>
      </c>
      <c r="F99" s="68">
        <f t="shared" si="38"/>
        <v>44079</v>
      </c>
      <c r="G99" s="68">
        <f t="shared" si="38"/>
        <v>44080</v>
      </c>
      <c r="H99" s="68">
        <f t="shared" si="38"/>
        <v>44081</v>
      </c>
      <c r="I99" s="68">
        <f t="shared" si="38"/>
        <v>44082</v>
      </c>
      <c r="J99" s="68">
        <f t="shared" si="38"/>
        <v>44083</v>
      </c>
      <c r="K99" s="68">
        <f t="shared" si="38"/>
        <v>44084</v>
      </c>
      <c r="L99" s="68">
        <f t="shared" si="38"/>
        <v>44085</v>
      </c>
      <c r="M99" s="68">
        <f t="shared" si="38"/>
        <v>44086</v>
      </c>
      <c r="N99" s="68">
        <f t="shared" si="38"/>
        <v>44087</v>
      </c>
      <c r="O99" s="68">
        <f t="shared" si="38"/>
        <v>44088</v>
      </c>
      <c r="P99" s="68">
        <f t="shared" si="38"/>
        <v>44089</v>
      </c>
      <c r="Q99" s="68">
        <f t="shared" si="38"/>
        <v>44090</v>
      </c>
      <c r="R99" s="68">
        <f t="shared" si="38"/>
        <v>44091</v>
      </c>
      <c r="S99" s="68">
        <f t="shared" si="38"/>
        <v>44092</v>
      </c>
      <c r="T99" s="68">
        <f t="shared" si="38"/>
        <v>44093</v>
      </c>
      <c r="U99" s="68">
        <f t="shared" si="38"/>
        <v>44094</v>
      </c>
      <c r="V99" s="68">
        <f t="shared" si="38"/>
        <v>44095</v>
      </c>
      <c r="W99" s="68">
        <f t="shared" si="38"/>
        <v>44096</v>
      </c>
      <c r="X99" s="68">
        <f t="shared" si="38"/>
        <v>44097</v>
      </c>
      <c r="Y99" s="68">
        <f t="shared" si="38"/>
        <v>44098</v>
      </c>
      <c r="Z99" s="68">
        <f t="shared" si="38"/>
        <v>44099</v>
      </c>
      <c r="AA99" s="68">
        <f t="shared" si="38"/>
        <v>44100</v>
      </c>
      <c r="AB99" s="68">
        <f t="shared" si="38"/>
        <v>44101</v>
      </c>
      <c r="AC99" s="68">
        <f t="shared" si="38"/>
        <v>44102</v>
      </c>
      <c r="AD99" s="68">
        <f t="shared" si="38"/>
        <v>44103</v>
      </c>
      <c r="AE99" s="68">
        <f t="shared" si="38"/>
        <v>44104</v>
      </c>
      <c r="AF99" s="68"/>
      <c r="AG99" s="47" t="s">
        <v>56</v>
      </c>
    </row>
    <row r="100" spans="1:33" ht="14.25" x14ac:dyDescent="0.2">
      <c r="A100" s="44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"/>
      <c r="AG100" s="6">
        <f>SUM(B100:AF100)</f>
        <v>0</v>
      </c>
    </row>
    <row r="101" spans="1:33" ht="14.25" x14ac:dyDescent="0.2">
      <c r="A101" s="44" t="s">
        <v>49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2"/>
      <c r="AG101" s="6">
        <f>SUM(B101:AF101)</f>
        <v>0</v>
      </c>
    </row>
    <row r="102" spans="1:33" x14ac:dyDescent="0.2">
      <c r="A102" s="44" t="s">
        <v>60</v>
      </c>
      <c r="B102" s="6">
        <f t="shared" ref="B102:AE102" si="39">B100+B101</f>
        <v>0</v>
      </c>
      <c r="C102" s="6">
        <f t="shared" si="39"/>
        <v>0</v>
      </c>
      <c r="D102" s="6">
        <f t="shared" si="39"/>
        <v>0</v>
      </c>
      <c r="E102" s="6">
        <f t="shared" si="39"/>
        <v>0</v>
      </c>
      <c r="F102" s="6">
        <f t="shared" si="39"/>
        <v>0</v>
      </c>
      <c r="G102" s="6">
        <f t="shared" si="39"/>
        <v>0</v>
      </c>
      <c r="H102" s="6">
        <f t="shared" si="39"/>
        <v>0</v>
      </c>
      <c r="I102" s="6">
        <f t="shared" si="39"/>
        <v>0</v>
      </c>
      <c r="J102" s="6">
        <f t="shared" si="39"/>
        <v>0</v>
      </c>
      <c r="K102" s="6">
        <f t="shared" si="39"/>
        <v>0</v>
      </c>
      <c r="L102" s="6">
        <f t="shared" si="39"/>
        <v>0</v>
      </c>
      <c r="M102" s="6">
        <f t="shared" si="39"/>
        <v>0</v>
      </c>
      <c r="N102" s="6">
        <f t="shared" si="39"/>
        <v>0</v>
      </c>
      <c r="O102" s="6">
        <f t="shared" si="39"/>
        <v>0</v>
      </c>
      <c r="P102" s="6">
        <f t="shared" si="39"/>
        <v>0</v>
      </c>
      <c r="Q102" s="6">
        <f t="shared" si="39"/>
        <v>0</v>
      </c>
      <c r="R102" s="6">
        <f t="shared" si="39"/>
        <v>0</v>
      </c>
      <c r="S102" s="6">
        <f t="shared" si="39"/>
        <v>0</v>
      </c>
      <c r="T102" s="6">
        <f t="shared" si="39"/>
        <v>0</v>
      </c>
      <c r="U102" s="6">
        <f t="shared" si="39"/>
        <v>0</v>
      </c>
      <c r="V102" s="6">
        <f t="shared" si="39"/>
        <v>0</v>
      </c>
      <c r="W102" s="6">
        <f t="shared" si="39"/>
        <v>0</v>
      </c>
      <c r="X102" s="6">
        <f t="shared" si="39"/>
        <v>0</v>
      </c>
      <c r="Y102" s="6">
        <f t="shared" si="39"/>
        <v>0</v>
      </c>
      <c r="Z102" s="6">
        <f t="shared" si="39"/>
        <v>0</v>
      </c>
      <c r="AA102" s="6">
        <f t="shared" si="39"/>
        <v>0</v>
      </c>
      <c r="AB102" s="6">
        <f t="shared" si="39"/>
        <v>0</v>
      </c>
      <c r="AC102" s="6">
        <f t="shared" si="39"/>
        <v>0</v>
      </c>
      <c r="AD102" s="6">
        <f t="shared" si="39"/>
        <v>0</v>
      </c>
      <c r="AE102" s="6">
        <f t="shared" si="39"/>
        <v>0</v>
      </c>
      <c r="AF102" s="6"/>
      <c r="AG102" s="6">
        <f>SUM(B102:AF102)</f>
        <v>0</v>
      </c>
    </row>
    <row r="103" spans="1:3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  <c r="AG103" s="57"/>
    </row>
    <row r="104" spans="1:33" ht="14.25" x14ac:dyDescent="0.2">
      <c r="A104" s="23" t="s">
        <v>50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"/>
      <c r="AG104" s="6">
        <f>SUM(B104:AF104)</f>
        <v>0</v>
      </c>
    </row>
    <row r="105" spans="1:33" ht="7.9" customHeight="1" x14ac:dyDescent="0.2"/>
    <row r="107" spans="1:33" x14ac:dyDescent="0.2">
      <c r="A107" s="23" t="s">
        <v>9</v>
      </c>
      <c r="B107" s="68">
        <f>AE99+1</f>
        <v>44105</v>
      </c>
      <c r="C107" s="68">
        <f>B107+1</f>
        <v>44106</v>
      </c>
      <c r="D107" s="68">
        <f t="shared" ref="D107:AF107" si="40">C107+1</f>
        <v>44107</v>
      </c>
      <c r="E107" s="68">
        <f t="shared" si="40"/>
        <v>44108</v>
      </c>
      <c r="F107" s="68">
        <f t="shared" si="40"/>
        <v>44109</v>
      </c>
      <c r="G107" s="68">
        <f t="shared" si="40"/>
        <v>44110</v>
      </c>
      <c r="H107" s="68">
        <f t="shared" si="40"/>
        <v>44111</v>
      </c>
      <c r="I107" s="68">
        <f t="shared" si="40"/>
        <v>44112</v>
      </c>
      <c r="J107" s="68">
        <f t="shared" si="40"/>
        <v>44113</v>
      </c>
      <c r="K107" s="68">
        <f t="shared" si="40"/>
        <v>44114</v>
      </c>
      <c r="L107" s="68">
        <f t="shared" si="40"/>
        <v>44115</v>
      </c>
      <c r="M107" s="68">
        <f t="shared" si="40"/>
        <v>44116</v>
      </c>
      <c r="N107" s="68">
        <f t="shared" si="40"/>
        <v>44117</v>
      </c>
      <c r="O107" s="68">
        <f t="shared" si="40"/>
        <v>44118</v>
      </c>
      <c r="P107" s="68">
        <f t="shared" si="40"/>
        <v>44119</v>
      </c>
      <c r="Q107" s="68">
        <f t="shared" si="40"/>
        <v>44120</v>
      </c>
      <c r="R107" s="68">
        <f t="shared" si="40"/>
        <v>44121</v>
      </c>
      <c r="S107" s="68">
        <f t="shared" si="40"/>
        <v>44122</v>
      </c>
      <c r="T107" s="68">
        <f t="shared" si="40"/>
        <v>44123</v>
      </c>
      <c r="U107" s="68">
        <f t="shared" si="40"/>
        <v>44124</v>
      </c>
      <c r="V107" s="68">
        <f t="shared" si="40"/>
        <v>44125</v>
      </c>
      <c r="W107" s="68">
        <f t="shared" si="40"/>
        <v>44126</v>
      </c>
      <c r="X107" s="68">
        <f t="shared" si="40"/>
        <v>44127</v>
      </c>
      <c r="Y107" s="68">
        <f t="shared" si="40"/>
        <v>44128</v>
      </c>
      <c r="Z107" s="68">
        <f t="shared" si="40"/>
        <v>44129</v>
      </c>
      <c r="AA107" s="68">
        <f t="shared" si="40"/>
        <v>44130</v>
      </c>
      <c r="AB107" s="68">
        <f t="shared" si="40"/>
        <v>44131</v>
      </c>
      <c r="AC107" s="68">
        <f t="shared" si="40"/>
        <v>44132</v>
      </c>
      <c r="AD107" s="68">
        <f t="shared" si="40"/>
        <v>44133</v>
      </c>
      <c r="AE107" s="68">
        <f t="shared" si="40"/>
        <v>44134</v>
      </c>
      <c r="AF107" s="68">
        <f t="shared" si="40"/>
        <v>44135</v>
      </c>
      <c r="AG107" s="47" t="s">
        <v>56</v>
      </c>
    </row>
    <row r="108" spans="1:33" ht="14.25" x14ac:dyDescent="0.2">
      <c r="A108" s="44" t="s">
        <v>52</v>
      </c>
      <c r="B108" s="30"/>
      <c r="C108" s="30"/>
      <c r="D108" s="5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">
        <f>SUM(B108:AF108)</f>
        <v>0</v>
      </c>
    </row>
    <row r="109" spans="1:33" ht="14.25" x14ac:dyDescent="0.2">
      <c r="A109" s="44" t="s">
        <v>49</v>
      </c>
      <c r="B109" s="30"/>
      <c r="C109" s="30"/>
      <c r="D109" s="5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">
        <f>SUM(B109:AF109)</f>
        <v>0</v>
      </c>
    </row>
    <row r="110" spans="1:33" x14ac:dyDescent="0.2">
      <c r="A110" s="44" t="s">
        <v>60</v>
      </c>
      <c r="B110" s="6">
        <f t="shared" ref="B110:AF110" si="41">B108+B109</f>
        <v>0</v>
      </c>
      <c r="C110" s="6">
        <f t="shared" si="41"/>
        <v>0</v>
      </c>
      <c r="D110" s="6">
        <f t="shared" si="41"/>
        <v>0</v>
      </c>
      <c r="E110" s="6">
        <f t="shared" si="41"/>
        <v>0</v>
      </c>
      <c r="F110" s="6">
        <f t="shared" si="41"/>
        <v>0</v>
      </c>
      <c r="G110" s="6">
        <f t="shared" si="41"/>
        <v>0</v>
      </c>
      <c r="H110" s="6">
        <f t="shared" si="41"/>
        <v>0</v>
      </c>
      <c r="I110" s="6">
        <f t="shared" si="41"/>
        <v>0</v>
      </c>
      <c r="J110" s="6">
        <f t="shared" si="41"/>
        <v>0</v>
      </c>
      <c r="K110" s="6">
        <f t="shared" si="41"/>
        <v>0</v>
      </c>
      <c r="L110" s="6">
        <f t="shared" si="41"/>
        <v>0</v>
      </c>
      <c r="M110" s="6">
        <f t="shared" si="41"/>
        <v>0</v>
      </c>
      <c r="N110" s="6">
        <f t="shared" si="41"/>
        <v>0</v>
      </c>
      <c r="O110" s="6">
        <f t="shared" si="41"/>
        <v>0</v>
      </c>
      <c r="P110" s="6">
        <f t="shared" si="41"/>
        <v>0</v>
      </c>
      <c r="Q110" s="6">
        <f t="shared" si="41"/>
        <v>0</v>
      </c>
      <c r="R110" s="6">
        <f t="shared" si="41"/>
        <v>0</v>
      </c>
      <c r="S110" s="6">
        <f t="shared" si="41"/>
        <v>0</v>
      </c>
      <c r="T110" s="6">
        <f t="shared" si="41"/>
        <v>0</v>
      </c>
      <c r="U110" s="6">
        <f t="shared" si="41"/>
        <v>0</v>
      </c>
      <c r="V110" s="6">
        <f t="shared" si="41"/>
        <v>0</v>
      </c>
      <c r="W110" s="6">
        <f t="shared" si="41"/>
        <v>0</v>
      </c>
      <c r="X110" s="6">
        <f t="shared" si="41"/>
        <v>0</v>
      </c>
      <c r="Y110" s="6">
        <f t="shared" si="41"/>
        <v>0</v>
      </c>
      <c r="Z110" s="6">
        <f t="shared" si="41"/>
        <v>0</v>
      </c>
      <c r="AA110" s="6">
        <f t="shared" si="41"/>
        <v>0</v>
      </c>
      <c r="AB110" s="6">
        <f t="shared" si="41"/>
        <v>0</v>
      </c>
      <c r="AC110" s="6">
        <f t="shared" si="41"/>
        <v>0</v>
      </c>
      <c r="AD110" s="6">
        <f t="shared" si="41"/>
        <v>0</v>
      </c>
      <c r="AE110" s="6">
        <f t="shared" si="41"/>
        <v>0</v>
      </c>
      <c r="AF110" s="6">
        <f t="shared" si="41"/>
        <v>0</v>
      </c>
      <c r="AG110" s="6">
        <f>SUM(B110:AF110)</f>
        <v>0</v>
      </c>
    </row>
    <row r="111" spans="1:33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56"/>
    </row>
    <row r="112" spans="1:33" ht="14.25" x14ac:dyDescent="0.2">
      <c r="A112" s="23" t="s">
        <v>50</v>
      </c>
      <c r="B112" s="30"/>
      <c r="C112" s="30"/>
      <c r="D112" s="5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">
        <f>SUM(B112:AF112)</f>
        <v>0</v>
      </c>
    </row>
    <row r="113" spans="1:33" ht="7.9" customHeight="1" x14ac:dyDescent="0.2"/>
    <row r="115" spans="1:33" x14ac:dyDescent="0.2">
      <c r="A115" s="23" t="s">
        <v>10</v>
      </c>
      <c r="B115" s="68">
        <f>AF107+1</f>
        <v>44136</v>
      </c>
      <c r="C115" s="68">
        <f>B115+1</f>
        <v>44137</v>
      </c>
      <c r="D115" s="68">
        <f t="shared" ref="D115:AE115" si="42">C115+1</f>
        <v>44138</v>
      </c>
      <c r="E115" s="68">
        <f t="shared" si="42"/>
        <v>44139</v>
      </c>
      <c r="F115" s="68">
        <f t="shared" si="42"/>
        <v>44140</v>
      </c>
      <c r="G115" s="68">
        <f t="shared" si="42"/>
        <v>44141</v>
      </c>
      <c r="H115" s="68">
        <f t="shared" si="42"/>
        <v>44142</v>
      </c>
      <c r="I115" s="68">
        <f t="shared" si="42"/>
        <v>44143</v>
      </c>
      <c r="J115" s="68">
        <f t="shared" si="42"/>
        <v>44144</v>
      </c>
      <c r="K115" s="68">
        <f t="shared" si="42"/>
        <v>44145</v>
      </c>
      <c r="L115" s="68">
        <f t="shared" si="42"/>
        <v>44146</v>
      </c>
      <c r="M115" s="68">
        <f t="shared" si="42"/>
        <v>44147</v>
      </c>
      <c r="N115" s="68">
        <f t="shared" si="42"/>
        <v>44148</v>
      </c>
      <c r="O115" s="68">
        <f t="shared" si="42"/>
        <v>44149</v>
      </c>
      <c r="P115" s="68">
        <f t="shared" si="42"/>
        <v>44150</v>
      </c>
      <c r="Q115" s="68">
        <f t="shared" si="42"/>
        <v>44151</v>
      </c>
      <c r="R115" s="68">
        <f t="shared" si="42"/>
        <v>44152</v>
      </c>
      <c r="S115" s="68">
        <f t="shared" si="42"/>
        <v>44153</v>
      </c>
      <c r="T115" s="68">
        <f t="shared" si="42"/>
        <v>44154</v>
      </c>
      <c r="U115" s="68">
        <f t="shared" si="42"/>
        <v>44155</v>
      </c>
      <c r="V115" s="68">
        <f t="shared" si="42"/>
        <v>44156</v>
      </c>
      <c r="W115" s="68">
        <f t="shared" si="42"/>
        <v>44157</v>
      </c>
      <c r="X115" s="68">
        <f t="shared" si="42"/>
        <v>44158</v>
      </c>
      <c r="Y115" s="68">
        <f t="shared" si="42"/>
        <v>44159</v>
      </c>
      <c r="Z115" s="68">
        <f t="shared" si="42"/>
        <v>44160</v>
      </c>
      <c r="AA115" s="68">
        <f t="shared" si="42"/>
        <v>44161</v>
      </c>
      <c r="AB115" s="68">
        <f t="shared" si="42"/>
        <v>44162</v>
      </c>
      <c r="AC115" s="68">
        <f t="shared" si="42"/>
        <v>44163</v>
      </c>
      <c r="AD115" s="68">
        <f t="shared" si="42"/>
        <v>44164</v>
      </c>
      <c r="AE115" s="68">
        <f t="shared" si="42"/>
        <v>44165</v>
      </c>
      <c r="AF115" s="68"/>
      <c r="AG115" s="47" t="s">
        <v>56</v>
      </c>
    </row>
    <row r="116" spans="1:33" ht="14.25" x14ac:dyDescent="0.2">
      <c r="A116" s="44" t="s">
        <v>52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"/>
      <c r="AG116" s="6">
        <f>SUM(B116:AF116)</f>
        <v>0</v>
      </c>
    </row>
    <row r="117" spans="1:33" ht="14.25" x14ac:dyDescent="0.2">
      <c r="A117" s="44" t="s">
        <v>49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2"/>
      <c r="AG117" s="6">
        <f>SUM(B117:AF117)</f>
        <v>0</v>
      </c>
    </row>
    <row r="118" spans="1:33" x14ac:dyDescent="0.2">
      <c r="A118" s="44" t="s">
        <v>60</v>
      </c>
      <c r="B118" s="6">
        <f t="shared" ref="B118:AE118" si="43">B116+B117</f>
        <v>0</v>
      </c>
      <c r="C118" s="6">
        <f t="shared" si="43"/>
        <v>0</v>
      </c>
      <c r="D118" s="6">
        <f t="shared" si="43"/>
        <v>0</v>
      </c>
      <c r="E118" s="6">
        <f t="shared" si="43"/>
        <v>0</v>
      </c>
      <c r="F118" s="6">
        <f t="shared" si="43"/>
        <v>0</v>
      </c>
      <c r="G118" s="6">
        <f t="shared" si="43"/>
        <v>0</v>
      </c>
      <c r="H118" s="6">
        <f t="shared" si="43"/>
        <v>0</v>
      </c>
      <c r="I118" s="6">
        <f t="shared" si="43"/>
        <v>0</v>
      </c>
      <c r="J118" s="6">
        <f t="shared" si="43"/>
        <v>0</v>
      </c>
      <c r="K118" s="6">
        <f t="shared" si="43"/>
        <v>0</v>
      </c>
      <c r="L118" s="6">
        <f t="shared" si="43"/>
        <v>0</v>
      </c>
      <c r="M118" s="6">
        <f t="shared" si="43"/>
        <v>0</v>
      </c>
      <c r="N118" s="6">
        <f t="shared" si="43"/>
        <v>0</v>
      </c>
      <c r="O118" s="6">
        <f t="shared" si="43"/>
        <v>0</v>
      </c>
      <c r="P118" s="6">
        <f t="shared" si="43"/>
        <v>0</v>
      </c>
      <c r="Q118" s="6">
        <f t="shared" si="43"/>
        <v>0</v>
      </c>
      <c r="R118" s="6">
        <f t="shared" si="43"/>
        <v>0</v>
      </c>
      <c r="S118" s="6">
        <f t="shared" si="43"/>
        <v>0</v>
      </c>
      <c r="T118" s="6">
        <f t="shared" si="43"/>
        <v>0</v>
      </c>
      <c r="U118" s="6">
        <f t="shared" si="43"/>
        <v>0</v>
      </c>
      <c r="V118" s="6">
        <f t="shared" si="43"/>
        <v>0</v>
      </c>
      <c r="W118" s="6">
        <f t="shared" si="43"/>
        <v>0</v>
      </c>
      <c r="X118" s="6">
        <f t="shared" si="43"/>
        <v>0</v>
      </c>
      <c r="Y118" s="6">
        <f t="shared" si="43"/>
        <v>0</v>
      </c>
      <c r="Z118" s="6">
        <f t="shared" si="43"/>
        <v>0</v>
      </c>
      <c r="AA118" s="6">
        <f t="shared" si="43"/>
        <v>0</v>
      </c>
      <c r="AB118" s="6">
        <f t="shared" si="43"/>
        <v>0</v>
      </c>
      <c r="AC118" s="6">
        <f t="shared" si="43"/>
        <v>0</v>
      </c>
      <c r="AD118" s="6">
        <f t="shared" si="43"/>
        <v>0</v>
      </c>
      <c r="AE118" s="6">
        <f t="shared" si="43"/>
        <v>0</v>
      </c>
      <c r="AF118" s="6"/>
      <c r="AG118" s="6">
        <f>SUM(B118:AF118)</f>
        <v>0</v>
      </c>
    </row>
    <row r="119" spans="1:3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3" ht="14.25" x14ac:dyDescent="0.2">
      <c r="A120" s="23" t="s">
        <v>50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"/>
      <c r="AG120" s="6">
        <f>SUM(B120:AF120)</f>
        <v>0</v>
      </c>
    </row>
    <row r="121" spans="1:33" ht="6" customHeight="1" x14ac:dyDescent="0.2"/>
    <row r="123" spans="1:33" x14ac:dyDescent="0.2">
      <c r="A123" s="23" t="s">
        <v>11</v>
      </c>
      <c r="B123" s="68">
        <f>AE115+1</f>
        <v>44166</v>
      </c>
      <c r="C123" s="68">
        <f>B123+1</f>
        <v>44167</v>
      </c>
      <c r="D123" s="68">
        <f t="shared" ref="D123:AF123" si="44">C123+1</f>
        <v>44168</v>
      </c>
      <c r="E123" s="68">
        <f t="shared" si="44"/>
        <v>44169</v>
      </c>
      <c r="F123" s="68">
        <f t="shared" si="44"/>
        <v>44170</v>
      </c>
      <c r="G123" s="68">
        <f t="shared" si="44"/>
        <v>44171</v>
      </c>
      <c r="H123" s="68">
        <f t="shared" si="44"/>
        <v>44172</v>
      </c>
      <c r="I123" s="68">
        <f t="shared" si="44"/>
        <v>44173</v>
      </c>
      <c r="J123" s="68">
        <f t="shared" si="44"/>
        <v>44174</v>
      </c>
      <c r="K123" s="68">
        <f t="shared" si="44"/>
        <v>44175</v>
      </c>
      <c r="L123" s="68">
        <f t="shared" si="44"/>
        <v>44176</v>
      </c>
      <c r="M123" s="68">
        <f t="shared" si="44"/>
        <v>44177</v>
      </c>
      <c r="N123" s="68">
        <f t="shared" si="44"/>
        <v>44178</v>
      </c>
      <c r="O123" s="68">
        <f t="shared" si="44"/>
        <v>44179</v>
      </c>
      <c r="P123" s="68">
        <f t="shared" si="44"/>
        <v>44180</v>
      </c>
      <c r="Q123" s="68">
        <f t="shared" si="44"/>
        <v>44181</v>
      </c>
      <c r="R123" s="68">
        <f t="shared" si="44"/>
        <v>44182</v>
      </c>
      <c r="S123" s="68">
        <f t="shared" si="44"/>
        <v>44183</v>
      </c>
      <c r="T123" s="68">
        <f t="shared" si="44"/>
        <v>44184</v>
      </c>
      <c r="U123" s="68">
        <f t="shared" si="44"/>
        <v>44185</v>
      </c>
      <c r="V123" s="68">
        <f t="shared" si="44"/>
        <v>44186</v>
      </c>
      <c r="W123" s="68">
        <f t="shared" si="44"/>
        <v>44187</v>
      </c>
      <c r="X123" s="68">
        <f t="shared" si="44"/>
        <v>44188</v>
      </c>
      <c r="Y123" s="68">
        <f t="shared" si="44"/>
        <v>44189</v>
      </c>
      <c r="Z123" s="68">
        <f t="shared" si="44"/>
        <v>44190</v>
      </c>
      <c r="AA123" s="68">
        <f t="shared" si="44"/>
        <v>44191</v>
      </c>
      <c r="AB123" s="68">
        <f t="shared" si="44"/>
        <v>44192</v>
      </c>
      <c r="AC123" s="68">
        <f t="shared" si="44"/>
        <v>44193</v>
      </c>
      <c r="AD123" s="68">
        <f t="shared" si="44"/>
        <v>44194</v>
      </c>
      <c r="AE123" s="68">
        <f t="shared" si="44"/>
        <v>44195</v>
      </c>
      <c r="AF123" s="68">
        <f t="shared" si="44"/>
        <v>44196</v>
      </c>
      <c r="AG123" s="47" t="s">
        <v>56</v>
      </c>
    </row>
    <row r="124" spans="1:33" ht="14.25" x14ac:dyDescent="0.2">
      <c r="A124" s="44" t="s">
        <v>52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59"/>
      <c r="AA124" s="59"/>
      <c r="AB124" s="66"/>
      <c r="AC124" s="66"/>
      <c r="AD124" s="66"/>
      <c r="AE124" s="66"/>
      <c r="AF124" s="66"/>
      <c r="AG124" s="74">
        <f>SUM(B124:AF124)</f>
        <v>0</v>
      </c>
    </row>
    <row r="125" spans="1:33" ht="14.25" x14ac:dyDescent="0.2">
      <c r="A125" s="44" t="s">
        <v>49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59"/>
      <c r="AA125" s="59"/>
      <c r="AB125" s="66"/>
      <c r="AC125" s="66"/>
      <c r="AD125" s="66"/>
      <c r="AE125" s="66"/>
      <c r="AF125" s="66"/>
      <c r="AG125" s="74">
        <f>SUM(B125:AF125)</f>
        <v>0</v>
      </c>
    </row>
    <row r="126" spans="1:33" x14ac:dyDescent="0.2">
      <c r="A126" s="44" t="s">
        <v>60</v>
      </c>
      <c r="B126" s="6">
        <f t="shared" ref="B126:AF126" si="45">B124+B125</f>
        <v>0</v>
      </c>
      <c r="C126" s="6">
        <f t="shared" si="45"/>
        <v>0</v>
      </c>
      <c r="D126" s="6">
        <f t="shared" si="45"/>
        <v>0</v>
      </c>
      <c r="E126" s="6">
        <f t="shared" si="45"/>
        <v>0</v>
      </c>
      <c r="F126" s="6">
        <f t="shared" si="45"/>
        <v>0</v>
      </c>
      <c r="G126" s="6">
        <f t="shared" si="45"/>
        <v>0</v>
      </c>
      <c r="H126" s="6">
        <f t="shared" si="45"/>
        <v>0</v>
      </c>
      <c r="I126" s="6">
        <f t="shared" si="45"/>
        <v>0</v>
      </c>
      <c r="J126" s="6">
        <f t="shared" si="45"/>
        <v>0</v>
      </c>
      <c r="K126" s="6">
        <f t="shared" si="45"/>
        <v>0</v>
      </c>
      <c r="L126" s="6">
        <f t="shared" si="45"/>
        <v>0</v>
      </c>
      <c r="M126" s="6">
        <f t="shared" si="45"/>
        <v>0</v>
      </c>
      <c r="N126" s="6">
        <f t="shared" si="45"/>
        <v>0</v>
      </c>
      <c r="O126" s="6">
        <f t="shared" si="45"/>
        <v>0</v>
      </c>
      <c r="P126" s="6">
        <f t="shared" si="45"/>
        <v>0</v>
      </c>
      <c r="Q126" s="6">
        <f t="shared" si="45"/>
        <v>0</v>
      </c>
      <c r="R126" s="6">
        <f t="shared" si="45"/>
        <v>0</v>
      </c>
      <c r="S126" s="6">
        <f t="shared" si="45"/>
        <v>0</v>
      </c>
      <c r="T126" s="6">
        <f t="shared" si="45"/>
        <v>0</v>
      </c>
      <c r="U126" s="6">
        <f t="shared" si="45"/>
        <v>0</v>
      </c>
      <c r="V126" s="6">
        <f t="shared" si="45"/>
        <v>0</v>
      </c>
      <c r="W126" s="6">
        <f t="shared" si="45"/>
        <v>0</v>
      </c>
      <c r="X126" s="6">
        <f t="shared" si="45"/>
        <v>0</v>
      </c>
      <c r="Y126" s="6">
        <f t="shared" si="45"/>
        <v>0</v>
      </c>
      <c r="Z126" s="6">
        <f t="shared" si="45"/>
        <v>0</v>
      </c>
      <c r="AA126" s="6">
        <f t="shared" si="45"/>
        <v>0</v>
      </c>
      <c r="AB126" s="6">
        <f t="shared" si="45"/>
        <v>0</v>
      </c>
      <c r="AC126" s="6">
        <f t="shared" si="45"/>
        <v>0</v>
      </c>
      <c r="AD126" s="6">
        <f t="shared" si="45"/>
        <v>0</v>
      </c>
      <c r="AE126" s="6">
        <f t="shared" si="45"/>
        <v>0</v>
      </c>
      <c r="AF126" s="6">
        <f t="shared" si="45"/>
        <v>0</v>
      </c>
      <c r="AG126" s="6">
        <f>SUM(B126:AF126)</f>
        <v>0</v>
      </c>
    </row>
    <row r="127" spans="1:3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3" ht="14.25" x14ac:dyDescent="0.2">
      <c r="A128" s="23" t="s">
        <v>50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59"/>
      <c r="AA128" s="59"/>
      <c r="AB128" s="66"/>
      <c r="AC128" s="66"/>
      <c r="AD128" s="66"/>
      <c r="AE128" s="66"/>
      <c r="AF128" s="66"/>
      <c r="AG128" s="6">
        <f>SUM(B128:AF128)</f>
        <v>0</v>
      </c>
    </row>
    <row r="130" spans="1:16" ht="14.25" x14ac:dyDescent="0.2">
      <c r="A130" s="38"/>
    </row>
    <row r="131" spans="1:16" ht="14.25" x14ac:dyDescent="0.2">
      <c r="A131" s="38"/>
    </row>
    <row r="132" spans="1:16" x14ac:dyDescent="0.2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</sheetData>
  <mergeCells count="116">
    <mergeCell ref="Z9:AA9"/>
    <mergeCell ref="A1:E1"/>
    <mergeCell ref="B3:V3"/>
    <mergeCell ref="B6:C6"/>
    <mergeCell ref="H6:O6"/>
    <mergeCell ref="B8:C8"/>
    <mergeCell ref="D8:E8"/>
    <mergeCell ref="F8:G8"/>
    <mergeCell ref="H8:I8"/>
    <mergeCell ref="J8:K8"/>
    <mergeCell ref="L8:M8"/>
    <mergeCell ref="Z10:AA10"/>
    <mergeCell ref="T10:U10"/>
    <mergeCell ref="V10:W10"/>
    <mergeCell ref="X10:Y10"/>
    <mergeCell ref="N10:O10"/>
    <mergeCell ref="P10:Q10"/>
    <mergeCell ref="R10:S10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N8:O8"/>
    <mergeCell ref="P8:Q8"/>
    <mergeCell ref="R8:S8"/>
    <mergeCell ref="T8:U8"/>
    <mergeCell ref="V8:W8"/>
    <mergeCell ref="X8:Y8"/>
    <mergeCell ref="V9:W9"/>
    <mergeCell ref="D11:E11"/>
    <mergeCell ref="F11:G11"/>
    <mergeCell ref="H11:I11"/>
    <mergeCell ref="J11:K11"/>
    <mergeCell ref="T9:U9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X9:Y9"/>
    <mergeCell ref="B13:C13"/>
    <mergeCell ref="D13:E13"/>
    <mergeCell ref="F13:G13"/>
    <mergeCell ref="H13:I13"/>
    <mergeCell ref="J13:K13"/>
    <mergeCell ref="Z11:AA11"/>
    <mergeCell ref="B12:C12"/>
    <mergeCell ref="D12:E12"/>
    <mergeCell ref="F12:G12"/>
    <mergeCell ref="H12:I12"/>
    <mergeCell ref="J12:K12"/>
    <mergeCell ref="L12:M12"/>
    <mergeCell ref="Z12:AA12"/>
    <mergeCell ref="T12:U12"/>
    <mergeCell ref="V12:W12"/>
    <mergeCell ref="X12:Y12"/>
    <mergeCell ref="L11:M11"/>
    <mergeCell ref="N11:O11"/>
    <mergeCell ref="P11:Q11"/>
    <mergeCell ref="R11:S11"/>
    <mergeCell ref="N12:O12"/>
    <mergeCell ref="P12:Q12"/>
    <mergeCell ref="R12:S12"/>
    <mergeCell ref="B11:C11"/>
    <mergeCell ref="L13:M13"/>
    <mergeCell ref="N13:O13"/>
    <mergeCell ref="P13:Q13"/>
    <mergeCell ref="R13:S13"/>
    <mergeCell ref="T13:U13"/>
    <mergeCell ref="V13:W13"/>
    <mergeCell ref="X13:Y13"/>
    <mergeCell ref="Z13:AA13"/>
    <mergeCell ref="B20:C20"/>
    <mergeCell ref="V14:W14"/>
    <mergeCell ref="X14:Y14"/>
    <mergeCell ref="Z14:AA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B16:C16"/>
    <mergeCell ref="D16:E16"/>
    <mergeCell ref="B21:C21"/>
    <mergeCell ref="B22:C22"/>
    <mergeCell ref="B23:C23"/>
    <mergeCell ref="T16:U16"/>
    <mergeCell ref="B19:C19"/>
    <mergeCell ref="E19:X23"/>
    <mergeCell ref="V16:W16"/>
    <mergeCell ref="X16:Y16"/>
    <mergeCell ref="Z16:AA16"/>
    <mergeCell ref="B18:C18"/>
    <mergeCell ref="Z18:AA18"/>
    <mergeCell ref="L16:M16"/>
    <mergeCell ref="N16:O16"/>
    <mergeCell ref="P16:Q16"/>
    <mergeCell ref="R16:S16"/>
    <mergeCell ref="F16:G16"/>
    <mergeCell ref="H16:I16"/>
    <mergeCell ref="J16:K16"/>
  </mergeCells>
  <conditionalFormatting sqref="B38:AF38">
    <cfRule type="cellIs" dxfId="1439" priority="71" stopIfTrue="1" operator="greaterThan">
      <formula>10</formula>
    </cfRule>
    <cfRule type="cellIs" dxfId="1438" priority="72" stopIfTrue="1" operator="greaterThan">
      <formula>10</formula>
    </cfRule>
  </conditionalFormatting>
  <conditionalFormatting sqref="B46:AD46">
    <cfRule type="cellIs" dxfId="1437" priority="26" stopIfTrue="1" operator="greaterThan">
      <formula>10</formula>
    </cfRule>
    <cfRule type="cellIs" dxfId="1436" priority="39" stopIfTrue="1" operator="greaterThan">
      <formula>10</formula>
    </cfRule>
  </conditionalFormatting>
  <conditionalFormatting sqref="B54:AF54">
    <cfRule type="cellIs" dxfId="1435" priority="43" stopIfTrue="1" operator="greaterThan">
      <formula>10</formula>
    </cfRule>
    <cfRule type="cellIs" dxfId="1434" priority="44" stopIfTrue="1" operator="greaterThan">
      <formula>10</formula>
    </cfRule>
  </conditionalFormatting>
  <conditionalFormatting sqref="B62:AE62">
    <cfRule type="cellIs" dxfId="1433" priority="42" stopIfTrue="1" operator="greaterThan">
      <formula>10</formula>
    </cfRule>
    <cfRule type="cellIs" dxfId="1432" priority="45" stopIfTrue="1" operator="greaterThan">
      <formula>10</formula>
    </cfRule>
  </conditionalFormatting>
  <conditionalFormatting sqref="B70:AF70">
    <cfRule type="cellIs" dxfId="1431" priority="36" stopIfTrue="1" operator="greaterThan">
      <formula>10</formula>
    </cfRule>
    <cfRule type="cellIs" dxfId="1430" priority="41" stopIfTrue="1" operator="greaterThan">
      <formula>10</formula>
    </cfRule>
  </conditionalFormatting>
  <conditionalFormatting sqref="B78:AE78">
    <cfRule type="cellIs" dxfId="1429" priority="35" stopIfTrue="1" operator="greaterThan">
      <formula>10</formula>
    </cfRule>
    <cfRule type="cellIs" dxfId="1428" priority="40" stopIfTrue="1" operator="greaterThan">
      <formula>10</formula>
    </cfRule>
  </conditionalFormatting>
  <conditionalFormatting sqref="C86:AF86">
    <cfRule type="cellIs" dxfId="1427" priority="50" stopIfTrue="1" operator="greaterThan">
      <formula>10</formula>
    </cfRule>
    <cfRule type="cellIs" dxfId="1426" priority="51" stopIfTrue="1" operator="greaterThan">
      <formula>10</formula>
    </cfRule>
  </conditionalFormatting>
  <conditionalFormatting sqref="B94:AF94">
    <cfRule type="cellIs" dxfId="1425" priority="33" stopIfTrue="1" operator="greaterThan">
      <formula>10</formula>
    </cfRule>
    <cfRule type="cellIs" dxfId="1424" priority="59" stopIfTrue="1" operator="greaterThan">
      <formula>10</formula>
    </cfRule>
  </conditionalFormatting>
  <conditionalFormatting sqref="B102:AE102">
    <cfRule type="cellIs" dxfId="1423" priority="19" stopIfTrue="1" operator="greaterThan">
      <formula>10</formula>
    </cfRule>
    <cfRule type="cellIs" dxfId="1422" priority="32" stopIfTrue="1" operator="greaterThan">
      <formula>10</formula>
    </cfRule>
  </conditionalFormatting>
  <conditionalFormatting sqref="B110:AF110">
    <cfRule type="cellIs" dxfId="1421" priority="17" stopIfTrue="1" operator="greaterThan">
      <formula>10</formula>
    </cfRule>
    <cfRule type="cellIs" dxfId="1420" priority="18" stopIfTrue="1" operator="greaterThan">
      <formula>10</formula>
    </cfRule>
  </conditionalFormatting>
  <conditionalFormatting sqref="B118:AF118">
    <cfRule type="cellIs" dxfId="1419" priority="16" stopIfTrue="1" operator="greaterThan">
      <formula>10</formula>
    </cfRule>
    <cfRule type="cellIs" dxfId="1418" priority="29" stopIfTrue="1" operator="greaterThan">
      <formula>10</formula>
    </cfRule>
  </conditionalFormatting>
  <conditionalFormatting sqref="B126:AF126">
    <cfRule type="cellIs" dxfId="1417" priority="14" stopIfTrue="1" operator="greaterThan">
      <formula>10</formula>
    </cfRule>
    <cfRule type="cellIs" dxfId="1416" priority="15" stopIfTrue="1" operator="greaterThan">
      <formula>10</formula>
    </cfRule>
  </conditionalFormatting>
  <conditionalFormatting sqref="B86">
    <cfRule type="cellIs" dxfId="1415" priority="21" stopIfTrue="1" operator="greaterThan">
      <formula>10</formula>
    </cfRule>
    <cfRule type="cellIs" dxfId="1414" priority="34" stopIfTrue="1" operator="greaterThan">
      <formula>10</formula>
    </cfRule>
  </conditionalFormatting>
  <conditionalFormatting sqref="C36:AF37 C40:AF40">
    <cfRule type="expression" dxfId="1413" priority="74">
      <formula>WEEKDAY(C$35,2)=6</formula>
    </cfRule>
    <cfRule type="expression" dxfId="1412" priority="75">
      <formula>WEEKDAY(C$35,2)=7</formula>
    </cfRule>
  </conditionalFormatting>
  <conditionalFormatting sqref="B11:Y11">
    <cfRule type="expression" dxfId="1411" priority="48">
      <formula>IF(B$12&gt;0,$B$18*52/12*(1-B$12)&lt;B$11,)</formula>
    </cfRule>
  </conditionalFormatting>
  <conditionalFormatting sqref="B60:AE61 B64:AE64">
    <cfRule type="expression" dxfId="1410" priority="66">
      <formula>WEEKDAY(B$59,2)=7</formula>
    </cfRule>
    <cfRule type="expression" dxfId="1409" priority="67">
      <formula>WEEKDAY(B$59,2)=6</formula>
    </cfRule>
  </conditionalFormatting>
  <conditionalFormatting sqref="B44:AD45 B48:AD48">
    <cfRule type="expression" dxfId="1408" priority="68">
      <formula>WEEKDAY(B$43,2)=7</formula>
    </cfRule>
    <cfRule type="expression" dxfId="1407" priority="70">
      <formula>WEEKDAY(B$43,2)=6</formula>
    </cfRule>
  </conditionalFormatting>
  <conditionalFormatting sqref="B52:AF53 B56:AF56">
    <cfRule type="expression" dxfId="1406" priority="73">
      <formula>WEEKDAY(B$51,2)=7</formula>
    </cfRule>
    <cfRule type="expression" dxfId="1405" priority="96">
      <formula>WEEKDAY(B$51,2)=6</formula>
    </cfRule>
  </conditionalFormatting>
  <conditionalFormatting sqref="C68:AF69 C72:AF72">
    <cfRule type="expression" dxfId="1404" priority="63">
      <formula>WEEKDAY(C$67,2)=7</formula>
    </cfRule>
    <cfRule type="expression" dxfId="1403" priority="64">
      <formula>WEEKDAY(C$67,2)=6</formula>
    </cfRule>
  </conditionalFormatting>
  <conditionalFormatting sqref="B76:AE77 B80:AE80">
    <cfRule type="expression" dxfId="1402" priority="94">
      <formula>WEEKDAY(B$75,2)=7</formula>
    </cfRule>
    <cfRule type="expression" dxfId="1401" priority="95">
      <formula>WEEKDAY(B$75,2)=6</formula>
    </cfRule>
  </conditionalFormatting>
  <conditionalFormatting sqref="B84:AF85 B88:AF88">
    <cfRule type="expression" dxfId="1400" priority="62">
      <formula>WEEKDAY(B$83,2)=7</formula>
    </cfRule>
    <cfRule type="expression" dxfId="1399" priority="65">
      <formula>WEEKDAY(B$83,2)=6</formula>
    </cfRule>
  </conditionalFormatting>
  <conditionalFormatting sqref="B92:AF93 B96:AF96">
    <cfRule type="expression" dxfId="1398" priority="92">
      <formula>WEEKDAY(B$91,2)=6</formula>
    </cfRule>
    <cfRule type="expression" dxfId="1397" priority="93">
      <formula>WEEKDAY(B$91,2)=7</formula>
    </cfRule>
  </conditionalFormatting>
  <conditionalFormatting sqref="B100:AE101 B104:AE104">
    <cfRule type="expression" dxfId="1396" priority="61">
      <formula>WEEKDAY(B$99,2)=7</formula>
    </cfRule>
    <cfRule type="expression" dxfId="1395" priority="91">
      <formula>WEEKDAY(B$99,2)=6</formula>
    </cfRule>
  </conditionalFormatting>
  <conditionalFormatting sqref="B108:C109 B112:C112 E112:AF112">
    <cfRule type="expression" dxfId="1394" priority="88">
      <formula>WEEKDAY(B$107,2)=7</formula>
    </cfRule>
    <cfRule type="expression" dxfId="1393" priority="90">
      <formula>WEEKDAY(B$107,2)=6</formula>
    </cfRule>
  </conditionalFormatting>
  <conditionalFormatting sqref="E108:AF109">
    <cfRule type="expression" dxfId="1392" priority="87">
      <formula>WEEKDAY(E$107,2)=7</formula>
    </cfRule>
    <cfRule type="expression" dxfId="1391" priority="89">
      <formula>WEEKDAY(E$107,2)=6</formula>
    </cfRule>
  </conditionalFormatting>
  <conditionalFormatting sqref="B116:AE117 B120:AE120">
    <cfRule type="expression" dxfId="1390" priority="81">
      <formula>WEEKDAY(B$115,2)=7</formula>
    </cfRule>
    <cfRule type="expression" dxfId="1389" priority="86">
      <formula>WEEKDAY(B$115,2)=6</formula>
    </cfRule>
  </conditionalFormatting>
  <conditionalFormatting sqref="B124:Y125 B128:Y128 AB128:AF128">
    <cfRule type="expression" dxfId="1388" priority="52">
      <formula>WEEKDAY(B$123,2)=6</formula>
    </cfRule>
    <cfRule type="expression" dxfId="1387" priority="80">
      <formula>WEEKDAY(B$123,2)=7</formula>
    </cfRule>
  </conditionalFormatting>
  <conditionalFormatting sqref="AB124:AF125">
    <cfRule type="expression" dxfId="1386" priority="28">
      <formula>WEEKDAY(AB$123,2)=6</formula>
    </cfRule>
    <cfRule type="expression" dxfId="1385" priority="53">
      <formula>WEEKDAY(AB$123,2)=7</formula>
    </cfRule>
  </conditionalFormatting>
  <conditionalFormatting sqref="C36:AF36 B44:AD44 B52:AF52 B60:AE60 C68:AF68 B76:AE76 B84:AF84 B92:AF92 B100:AE100 B108:C108 E108:AF108 B116:AE116 B124:Y124 AB124:AF124">
    <cfRule type="cellIs" dxfId="1384" priority="49" stopIfTrue="1" operator="greaterThan">
      <formula>10</formula>
    </cfRule>
  </conditionalFormatting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32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1B42527E-CFAE-434D-ABD8-8A8F40DA62F1}">
            <xm:f>IF(Übersicht!$X$20=4,7*ROUND((4&amp;-Übersicht!$D$1)/7+MOD(19*MOD(Übersicht!$D$1,19)-7,30)*0.14,)-6=B$59,)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38" stopIfTrue="1" id="{68B0ABC8-2602-4B77-AE0E-37ACCB788570}">
            <xm:f>IF(Übersicht!$D$1&gt;=2019,Übersicht!$X$20=3,)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I52:I53 I56</xm:sqref>
        </x14:conditionalFormatting>
        <x14:conditionalFormatting xmlns:xm="http://schemas.microsoft.com/office/excel/2006/main">
          <x14:cfRule type="expression" priority="20" stopIfTrue="1" id="{6FF6C8CD-0608-41B9-8F6A-B8CD9F8DA895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0" stopIfTrue="1" id="{6B6B5189-5808-4EFA-A93A-2E33231F63C1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m:sqref>P92:P93 P96</xm:sqref>
        </x14:conditionalFormatting>
        <x14:conditionalFormatting xmlns:xm="http://schemas.microsoft.com/office/excel/2006/main">
          <x14:cfRule type="expression" priority="57" stopIfTrue="1" id="{FCBF6850-CEBE-42A5-BE5E-337807D5C16B}">
            <xm:f>IF(Übersicht!$D$1&gt;=2019,Übersicht!$X$20=16,)</xm:f>
            <x14:dxf>
              <fill>
                <patternFill>
                  <bgColor theme="5" tint="0.39994506668294322"/>
                </patternFill>
              </fill>
            </x14:dxf>
          </x14:cfRule>
          <xm:sqref>U100:U101 U104</xm:sqref>
        </x14:conditionalFormatting>
        <x14:conditionalFormatting xmlns:xm="http://schemas.microsoft.com/office/excel/2006/main">
          <x14:cfRule type="expression" priority="2" stopIfTrue="1" id="{51B7B8DE-30C4-4C81-A8E6-6785BEB46FA4}">
            <xm:f>Übersicht!$D$1=2017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0" stopIfTrue="1" id="{8D29A08F-D311-450E-9A87-715CE795C095}">
            <xm:f>Übersicht!$X$20=16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1" stopIfTrue="1" id="{9E94C00F-4C28-4A57-A626-B489381D6B8F}">
            <xm:f>IF(Übersicht!$D$1&gt;=2018,Übersicht!$X$20=15,)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stopIfTrue="1" id="{13586A38-0646-45AD-9E85-1C3BF1C795CB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6" stopIfTrue="1" id="{6FDC017F-3CCB-45CD-94B4-F5CED80928B5}">
            <xm:f>Übersicht!$X$20=13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8" stopIfTrue="1" id="{3ED006DC-6905-4C83-B1D2-7EF97CE99D57}">
            <xm:f>IF(Übersicht!$D$1&gt;=2018,Übersicht!$X$20=9,)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2" stopIfTrue="1" id="{27E4C8D3-024B-4462-9C88-4DD1F2DA015F}">
            <xm:f>Übersicht!$X$20=8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3" stopIfTrue="1" id="{B7086DB6-A058-4124-BB34-CECA7B83C5C4}">
            <xm:f>IF(Übersicht!$D$1&gt;=2018,Übersicht!$X$20=6,)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4" stopIfTrue="1" id="{737352A7-2F03-484B-9BAB-090C3445F033}">
            <xm:f>IF(Übersicht!$D$1&gt;=2018,Übersicht!$X$20=5,)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5" stopIfTrue="1" id="{EAA14079-C4C7-4B7A-AEBB-89CC060DD1D6}">
            <xm:f>Übersicht!$X$20=4</xm:f>
            <x14:dxf>
              <fill>
                <patternFill>
                  <bgColor theme="5" tint="0.39994506668294322"/>
                </patternFill>
              </fill>
            </x14:dxf>
          </x14:cfRule>
          <xm:sqref>AF108:AF109 AF112</xm:sqref>
        </x14:conditionalFormatting>
        <x14:conditionalFormatting xmlns:xm="http://schemas.microsoft.com/office/excel/2006/main">
          <x14:cfRule type="expression" priority="54" stopIfTrue="1" id="{F0DE79A9-BBE6-49CC-BD75-88ED0FBF92AC}">
            <xm:f>Übersicht!$X$20=12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6" stopIfTrue="1" id="{AEAD9C5C-210A-4F62-9E0C-DA5994D3707E}">
            <xm:f>Übersicht!$X$20=11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7" stopIfTrue="1" id="{A9289647-7251-42AC-B4EC-31E4F54A1DE2}">
            <xm:f>Übersicht!$X$20=10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8" stopIfTrue="1" id="{8262CE7D-6C93-4822-A99D-4B2411944BCE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79" stopIfTrue="1" id="{F083888F-907C-4C0A-AC0D-1F110F6C7994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B116:B117 B120</xm:sqref>
        </x14:conditionalFormatting>
        <x14:conditionalFormatting xmlns:xm="http://schemas.microsoft.com/office/excel/2006/main">
          <x14:cfRule type="expression" priority="1" stopIfTrue="1" id="{223FBC7F-0398-4418-82D9-436F899E713E}">
            <xm:f>Übersicht!$X$20=14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6" stopIfTrue="1" id="{A5940281-08D3-48B7-AD64-20435CF64C5F}">
            <xm:f>Übersicht!$X$20=2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7" stopIfTrue="1" id="{B5FD3E46-CF26-47F1-9AF4-9BA51F3636DA}">
            <xm:f>Übersicht!$X$20=1</xm:f>
            <x14:dxf>
              <fill>
                <patternFill>
                  <bgColor theme="5" tint="0.39994506668294322"/>
                </patternFill>
              </fill>
            </x14:dxf>
          </x14:cfRule>
          <xm:sqref>G36:G37 G40</xm:sqref>
        </x14:conditionalFormatting>
        <x14:conditionalFormatting xmlns:xm="http://schemas.microsoft.com/office/excel/2006/main">
          <x14:cfRule type="expression" priority="69" id="{DED5A754-671E-4BC7-9030-55163A12B477}">
            <xm:f>MOD(Übersicht!$D$1,4)&gt;0</xm:f>
            <x14:dxf>
              <fill>
                <patternFill>
                  <bgColor theme="0" tint="-0.24994659260841701"/>
                </patternFill>
              </fill>
            </x14:dxf>
          </x14:cfRule>
          <xm:sqref>AD44:AD45 AD48</xm:sqref>
        </x14:conditionalFormatting>
        <x14:conditionalFormatting xmlns:xm="http://schemas.microsoft.com/office/excel/2006/main">
          <x14:cfRule type="expression" priority="24" stopIfTrue="1" id="{62940A45-72FD-4018-BD1C-5F650E666738}">
            <xm:f>7*ROUND((4&amp;-Übersicht!$D$1)/7+MOD(19*MOD(Übersicht!$D$1,19)-7,30)*0.14,)-6+1=B$59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7" stopIfTrue="1" id="{61063D82-BB8B-42E8-BA7A-DB54BEE4A604}">
            <xm:f>7*ROUND((4&amp;-Übersicht!$D$1)/7+MOD(19*MOD(Übersicht!$D$1,19)-7,30)*0.14,)-6-2=B$59</xm:f>
            <x14:dxf>
              <fill>
                <patternFill>
                  <bgColor theme="5" tint="0.39994506668294322"/>
                </patternFill>
              </fill>
            </x14:dxf>
          </x14:cfRule>
          <xm:sqref>B60:AE61 B64:AE64</xm:sqref>
        </x14:conditionalFormatting>
        <x14:conditionalFormatting xmlns:xm="http://schemas.microsoft.com/office/excel/2006/main">
          <x14:cfRule type="expression" priority="6" stopIfTrue="1" id="{1F446029-86ED-4AAE-8B13-A4910AA1E932}">
            <xm:f>IF(Übersicht!$X$20=4,7*ROUND((4&amp;-Übersicht!$D$1)/7+MOD(19*MOD(Übersicht!$D$1,19)-7,30)*0.14,)-6=P$51,)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5" stopIfTrue="1" id="{0EA5E507-7B82-4F89-AF7A-A7F7280C8629}">
            <xm:f>7*ROUND((4&amp;-Übersicht!$D$1)/7+MOD(19*MOD(Übersicht!$D$1,19)-7,30)*0.14,)-6+1=P$51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7" stopIfTrue="1" id="{4D355D50-592F-4E87-8252-DCC4AE7B8E43}">
            <xm:f>7*ROUND((4&amp;-Übersicht!$D$1)/7+MOD(19*MOD(Übersicht!$D$1,19)-7,30)*0.14,)-6-2=P$51</xm:f>
            <x14:dxf>
              <fill>
                <patternFill>
                  <bgColor theme="5" tint="0.39994506668294322"/>
                </patternFill>
              </fill>
            </x14:dxf>
          </x14:cfRule>
          <xm:sqref>P52:AF53 P56:AF56</xm:sqref>
        </x14:conditionalFormatting>
        <x14:conditionalFormatting xmlns:xm="http://schemas.microsoft.com/office/excel/2006/main">
          <x14:cfRule type="expression" priority="4" id="{81752DB0-7286-4820-9948-8A2D1AC599C7}">
            <xm:f>IF(Übersicht!$X$20=4,7*ROUND((4&amp;-Übersicht!$D$1)/7+MOD(19*MOD(Übersicht!$D$1,19)-7,30)*0.14,)-6+49=J$67,)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3" stopIfTrue="1" id="{00CDBBBE-2D86-4B49-B6D8-7DD7622B4799}">
            <xm:f>7*ROUND((4&amp;-Übersicht!$D$1)/7+MOD(19*MOD(Übersicht!$D$1,19)-7,30)*0.14,)-6+50=J$67</xm:f>
            <x14:dxf>
              <fill>
                <patternFill>
                  <bgColor theme="5" tint="0.39994506668294322"/>
                </patternFill>
              </fill>
            </x14:dxf>
          </x14:cfRule>
          <xm:sqref>J68:AF69 J72:AF72</xm:sqref>
        </x14:conditionalFormatting>
        <x14:conditionalFormatting xmlns:xm="http://schemas.microsoft.com/office/excel/2006/main">
          <x14:cfRule type="expression" priority="3" stopIfTrue="1" id="{AE2D1E70-E4E3-4759-8B26-AF195C656D41}">
            <xm:f>IF(Übersicht!$X$20=4,7*ROUND((4&amp;-Übersicht!$D$1)/7+MOD(19*MOD(Übersicht!$D$1,19)-7,30)*0.14,)-6+49=B$75,)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22" stopIfTrue="1" id="{1054DC82-2B2B-4BD3-8FAA-B450D8CBB4EC}">
            <xm:f>7*ROUND((4&amp;-Übersicht!$D$1)/7+MOD(19*MOD(Übersicht!$D$1,19)-7,30)*0.14,)-6+50=B$75</xm:f>
            <x14:dxf>
              <fill>
                <patternFill>
                  <bgColor theme="5" tint="0.39994506668294322"/>
                </patternFill>
              </fill>
            </x14:dxf>
          </x14:cfRule>
          <xm:sqref>B76:O77 B80:O80</xm:sqref>
        </x14:conditionalFormatting>
        <x14:conditionalFormatting xmlns:xm="http://schemas.microsoft.com/office/excel/2006/main">
          <x14:cfRule type="expression" priority="13" id="{704AF22E-8C2B-4B29-883B-00F4EE681EF1}">
            <xm:f>IF(7*ROUND((4&amp;-Übersicht!$D$1)/7+MOD(19*MOD(Übersicht!$D$1,19)-7,30)*0.14,)-6+39=AD$59,)</xm:f>
            <x14:dxf>
              <fill>
                <patternFill>
                  <bgColor theme="5" tint="0.39994506668294322"/>
                </patternFill>
              </fill>
            </x14:dxf>
          </x14:cfRule>
          <xm:sqref>AD60:AE61 AD64:AE64</xm:sqref>
        </x14:conditionalFormatting>
        <x14:conditionalFormatting xmlns:xm="http://schemas.microsoft.com/office/excel/2006/main">
          <x14:cfRule type="expression" priority="12" stopIfTrue="1" id="{E4ED7CC6-1879-4217-AE8D-1770D94EB8BF}">
            <xm:f>7*ROUND((4&amp;-Übersicht!$D$1)/7+MOD(19*MOD(Übersicht!$D$1,19)-7,30)*0.14,)-6+39=B$67</xm:f>
            <x14:dxf>
              <fill>
                <patternFill>
                  <bgColor theme="5" tint="0.39994506668294322"/>
                </patternFill>
              </fill>
            </x14:dxf>
          </x14:cfRule>
          <xm:sqref>B68:AF69 B72:AF72</xm:sqref>
        </x14:conditionalFormatting>
        <x14:conditionalFormatting xmlns:xm="http://schemas.microsoft.com/office/excel/2006/main">
          <x14:cfRule type="expression" priority="11" stopIfTrue="1" id="{6A9CE360-1C2D-40A9-A148-FC53624B4266}">
            <xm:f>7*ROUND((4&amp;-Übersicht!$D$1)/7+MOD(19*MOD(Übersicht!$D$1,19)-7,30)*0.14,)-6+39=B$75</xm:f>
            <x14:dxf>
              <fill>
                <patternFill>
                  <bgColor theme="5" tint="0.39994506668294322"/>
                </patternFill>
              </fill>
            </x14:dxf>
          </x14:cfRule>
          <xm:sqref>B76:D77 B80:D80</xm:sqref>
        </x14:conditionalFormatting>
        <x14:conditionalFormatting xmlns:xm="http://schemas.microsoft.com/office/excel/2006/main">
          <x14:cfRule type="expression" priority="10" stopIfTrue="1" id="{56EA7D13-5F03-4FF4-8884-F860D98ECD27}">
            <xm:f>IF(OR(Übersicht!$X$20=1,Übersicht!$X$20=2,Übersicht!$X$20=7,Übersicht!$X$20=10,Übersicht!$X$20=11,Übersicht!$X$20=12),7*ROUND((4&amp;-Übersicht!$D$1)/7+MOD(19*MOD(Übersicht!$D$1,19)-7,30)*0.14,)-6+60=V$67,)</xm:f>
            <x14:dxf>
              <fill>
                <patternFill>
                  <bgColor theme="5" tint="0.39994506668294322"/>
                </patternFill>
              </fill>
            </x14:dxf>
          </x14:cfRule>
          <xm:sqref>V68:AF69 V72:AF72</xm:sqref>
        </x14:conditionalFormatting>
        <x14:conditionalFormatting xmlns:xm="http://schemas.microsoft.com/office/excel/2006/main">
          <x14:cfRule type="expression" priority="9" stopIfTrue="1" id="{F2D72C04-4CE1-49EC-81B3-EFAA7831D247}">
            <xm:f>IF(OR(Übersicht!$X$20=1,Übersicht!$X$20=2,Übersicht!$X$20=7,Übersicht!$X$20=10,Übersicht!$X$20=11,Übersicht!$X$20=12),7*ROUND((4&amp;-Übersicht!$D$1)/7+MOD(19*MOD(Übersicht!$D$1,19)-7,30)*0.14,)-6+60=B$75,)</xm:f>
            <x14:dxf>
              <fill>
                <patternFill>
                  <bgColor theme="5" tint="0.39994506668294322"/>
                </patternFill>
              </fill>
            </x14:dxf>
          </x14:cfRule>
          <xm:sqref>B76:Y77 B80:Y80</xm:sqref>
        </x14:conditionalFormatting>
        <x14:conditionalFormatting xmlns:xm="http://schemas.microsoft.com/office/excel/2006/main">
          <x14:cfRule type="expression" priority="8" stopIfTrue="1" id="{411E33DD-E86F-46A2-865F-A6FB050CD9D2}">
            <xm:f>IF(Übersicht!$X$20=13,DATE(Übersicht!$D$1,12,25)-WEEKDAY(DATE(Übersicht!$D$1,12,25),2)-32=Q$115,)</xm:f>
            <x14:dxf>
              <fill>
                <patternFill>
                  <bgColor theme="5" tint="0.39994506668294322"/>
                </patternFill>
              </fill>
            </x14:dxf>
          </x14:cfRule>
          <xm:sqref>Q116:W117 Q120:W120</xm:sqref>
        </x14:conditionalFormatting>
        <x14:conditionalFormatting xmlns:xm="http://schemas.microsoft.com/office/excel/2006/main">
          <x14:cfRule type="expression" priority="7" stopIfTrue="1" id="{930D4119-B503-469F-94BA-92084C6823C6}">
            <xm:f>IF(Übersicht!$D$1=2020,Übersicht!$X$20=3,)</xm:f>
            <x14:dxf>
              <fill>
                <patternFill>
                  <bgColor theme="5" tint="0.39994506668294322"/>
                </patternFill>
              </fill>
            </x14:dxf>
          </x14:cfRule>
          <xm:sqref>I68:I69 I72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</vt:i4>
      </vt:variant>
    </vt:vector>
  </HeadingPairs>
  <TitlesOfParts>
    <vt:vector size="25" baseType="lpstr">
      <vt:lpstr>Hinweise</vt:lpstr>
      <vt:lpstr>Übersicht</vt:lpstr>
      <vt:lpstr>Mitarbeiter a</vt:lpstr>
      <vt:lpstr>Mitarbeiter b</vt:lpstr>
      <vt:lpstr>Mitarbeiter c</vt:lpstr>
      <vt:lpstr>Mitarbeiter d</vt:lpstr>
      <vt:lpstr>Mitarbeiter e</vt:lpstr>
      <vt:lpstr>Mitarbeiter f</vt:lpstr>
      <vt:lpstr>Mitarbeiter g</vt:lpstr>
      <vt:lpstr>Mitarbeiter h</vt:lpstr>
      <vt:lpstr>Mitarbeiter i</vt:lpstr>
      <vt:lpstr>Mitarbeiter j</vt:lpstr>
      <vt:lpstr>Mitarbeiter k</vt:lpstr>
      <vt:lpstr>Mitarbeiter l</vt:lpstr>
      <vt:lpstr>Mitarbeiter m</vt:lpstr>
      <vt:lpstr>Mitarbeiter n</vt:lpstr>
      <vt:lpstr>Mitarbeiter o</vt:lpstr>
      <vt:lpstr>Mitarbeiter p</vt:lpstr>
      <vt:lpstr>Mitarbeiter q</vt:lpstr>
      <vt:lpstr>Mitarbeiter r</vt:lpstr>
      <vt:lpstr>Mitarbeiter s</vt:lpstr>
      <vt:lpstr>Mitarbeiter t</vt:lpstr>
      <vt:lpstr>Mitarbeiter u</vt:lpstr>
      <vt:lpstr>Hinweise!Druckbereich</vt:lpstr>
      <vt:lpstr>Übersicht!Druckbereich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Kwasigroch</dc:creator>
  <cp:lastModifiedBy>Tontsch, Maren</cp:lastModifiedBy>
  <cp:lastPrinted>2020-10-31T18:21:54Z</cp:lastPrinted>
  <dcterms:created xsi:type="dcterms:W3CDTF">2002-03-11T06:27:25Z</dcterms:created>
  <dcterms:modified xsi:type="dcterms:W3CDTF">2023-06-08T10:29:34Z</dcterms:modified>
</cp:coreProperties>
</file>